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月次記録" sheetId="1" state="visible" r:id="rId3"/>
    <sheet name="出退勤" sheetId="2" state="visible" r:id="rId4"/>
  </sheets>
  <definedNames>
    <definedName function="false" hidden="false" localSheetId="0" name="_xlnm.Print_Area" vbProcedure="false">月次記録!$A$1:$H$15</definedName>
    <definedName function="false" hidden="false" localSheetId="0" name="_xlnm.Print_Titles" vbProcedure="false">月次記録!$9:$9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<sst xmlns="http://schemas.openxmlformats.org/spreadsheetml/2006/main" count="53" uniqueCount="46">
  <si>
    <t xml:space="preserve">出退勤と休憩の記録</t>
  </si>
  <si>
    <t xml:space="preserve">月の前提</t>
  </si>
  <si>
    <t xml:space="preserve">入力の前提</t>
  </si>
  <si>
    <t xml:space="preserve">開始月</t>
  </si>
  <si>
    <t xml:space="preserve">入力不備（件）</t>
  </si>
  <si>
    <t xml:space="preserve">経過合計（分）</t>
  </si>
  <si>
    <t xml:space="preserve">休憩合計（分）</t>
  </si>
  <si>
    <t xml:space="preserve">実働合計（分）</t>
  </si>
  <si>
    <t xml:space="preserve">勤務件数</t>
  </si>
  <si>
    <t xml:space="preserve">日付またぎ件数</t>
  </si>
  <si>
    <t xml:space="preserve">終了日が翌月</t>
  </si>
  <si>
    <r>
      <rPr>
        <sz val="11"/>
        <color rgb="FF20283F"/>
        <rFont val="Noto Sans JP"/>
        <family val="2"/>
      </rPr>
      <t xml:space="preserve">実働［時</t>
    </r>
    <r>
      <rPr>
        <sz val="11"/>
        <color rgb="FF20283F"/>
        <rFont val="Arial"/>
        <family val="0"/>
        <charset val="1"/>
      </rPr>
      <t xml:space="preserve">:</t>
    </r>
    <r>
      <rPr>
        <sz val="11"/>
        <color rgb="FF20283F"/>
        <rFont val="Noto Sans JP"/>
        <family val="2"/>
      </rPr>
      <t xml:space="preserve">分］</t>
    </r>
  </si>
  <si>
    <r>
      <rPr>
        <sz val="11"/>
        <color rgb="FF20283F"/>
        <rFont val="Noto Sans JP"/>
        <family val="2"/>
      </rPr>
      <t xml:space="preserve">実働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分の件数</t>
    </r>
  </si>
  <si>
    <t xml:space="preserve">照合差額（分）</t>
  </si>
  <si>
    <t xml:space="preserve">合計は開始月へ全時間を集計。全明細を下に表示します。残業・給与・承認の判定なし。</t>
  </si>
  <si>
    <r>
      <rPr>
        <b val="true"/>
        <sz val="11"/>
        <color rgb="FFFFFFFF"/>
        <rFont val="Noto Sans JP"/>
        <family val="2"/>
      </rPr>
      <t xml:space="preserve">勤務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</si>
  <si>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開始日時</t>
  </si>
  <si>
    <t xml:space="preserve">終了日時</t>
  </si>
  <si>
    <t xml:space="preserve">休憩（分）</t>
  </si>
  <si>
    <t xml:space="preserve">経過（分）</t>
  </si>
  <si>
    <t xml:space="preserve">実働（分）</t>
  </si>
  <si>
    <t xml:space="preserve">日付の区分</t>
  </si>
  <si>
    <t xml:space="preserve">開始月の対象</t>
  </si>
  <si>
    <t xml:space="preserve">出退勤の入力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</si>
  <si>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人分の実際の日時と休憩分を黄色の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D</t>
    </r>
    <r>
      <rPr>
        <sz val="11"/>
        <color rgb="FF20283F"/>
        <rFont val="Noto Sans JP"/>
        <family val="2"/>
      </rPr>
      <t xml:space="preserve">へ。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勤務まで。休憩なしは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を入力。</t>
    </r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</si>
  <si>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勤務は正の経過時間で</t>
    </r>
    <r>
      <rPr>
        <sz val="11"/>
        <color rgb="FF20283F"/>
        <rFont val="Arial"/>
        <family val="0"/>
        <charset val="1"/>
      </rPr>
      <t xml:space="preserve">24</t>
    </r>
    <r>
      <rPr>
        <sz val="11"/>
        <color rgb="FF20283F"/>
        <rFont val="Noto Sans JP"/>
        <family val="2"/>
      </rPr>
      <t xml:space="preserve">時間以内。上限はこの教材の制限で、勤務の適法性を示しません。</t>
    </r>
  </si>
  <si>
    <t xml:space="preserve">開始日</t>
  </si>
  <si>
    <t xml:space="preserve">日付またぎ</t>
  </si>
  <si>
    <t xml:space="preserve">入力の確認</t>
  </si>
  <si>
    <t xml:space="preserve">前提不備</t>
  </si>
  <si>
    <t xml:space="preserve">計算の前提</t>
  </si>
  <si>
    <t xml:space="preserve">ATT-0001</t>
  </si>
  <si>
    <t xml:space="preserve">ATT-0002</t>
  </si>
  <si>
    <t xml:space="preserve">ATT-0003</t>
  </si>
  <si>
    <t xml:space="preserve">ATT-0004</t>
  </si>
  <si>
    <t xml:space="preserve">ATT-0005</t>
  </si>
  <si>
    <t xml:space="preserve">ATT-0006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</si>
  <si>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人・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勤務。実際の出退勤と休憩分を入力。休憩の自動控除なし。</t>
    </r>
  </si>
  <si>
    <r>
      <rPr>
        <sz val="11"/>
        <color rgb="FF20283F"/>
        <rFont val="Noto Sans JP"/>
        <family val="2"/>
      </rPr>
      <t xml:space="preserve">日付も入力。同じタイムゾーン・夏時間なし。分単位・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年開始。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勤務は正の経過時間で最大</t>
    </r>
    <r>
      <rPr>
        <sz val="11"/>
        <color rgb="FF20283F"/>
        <rFont val="Arial"/>
        <family val="0"/>
        <charset val="1"/>
      </rPr>
      <t xml:space="preserve">24</t>
    </r>
    <r>
      <rPr>
        <sz val="11"/>
        <color rgb="FF20283F"/>
        <rFont val="Noto Sans JP"/>
        <family val="2"/>
      </rPr>
      <t xml:space="preserve">時間。</t>
    </r>
  </si>
  <si>
    <r>
      <rPr>
        <sz val="11"/>
        <color rgb="FF20283F"/>
        <rFont val="Noto Sans JP"/>
        <family val="2"/>
      </rPr>
      <t xml:space="preserve">休憩は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〜経過分の整数。空欄と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は別。休憩の位置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分割・内容は別資料と照合。</t>
    </r>
  </si>
  <si>
    <t xml:space="preserve">時間帯重複は停止。同時刻の終了と次の開始は重複にしません。日単位の行数ではありません。</t>
  </si>
  <si>
    <t xml:space="preserve">全勤務を開始月へ集計し、月境界で分割しません。対象外の行も不備検査します。</t>
  </si>
  <si>
    <r>
      <rPr>
        <sz val="11"/>
        <color rgb="FF20283F"/>
        <rFont val="Noto Sans JP"/>
        <family val="2"/>
      </rPr>
      <t xml:space="preserve">残業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深夜割増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給与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休暇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法定休憩・労働時間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社内承認を自動判定しません。</t>
    </r>
  </si>
  <si>
    <r>
      <rPr>
        <sz val="11"/>
        <color rgb="FF20283F"/>
        <rFont val="Noto Sans JP"/>
        <family val="2"/>
      </rPr>
      <t xml:space="preserve">印刷は月次記録のみ。初期</t>
    </r>
    <r>
      <rPr>
        <sz val="11"/>
        <color rgb="FF20283F"/>
        <rFont val="Arial"/>
        <family val="0"/>
        <charset val="1"/>
      </rPr>
      <t xml:space="preserve">A1:H15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勤務は</t>
    </r>
    <r>
      <rPr>
        <sz val="11"/>
        <color rgb="FF20283F"/>
        <rFont val="Arial"/>
        <family val="0"/>
        <charset val="1"/>
      </rPr>
      <t xml:space="preserve">A1:H40</t>
    </r>
    <r>
      <rPr>
        <sz val="11"/>
        <color rgb="FF20283F"/>
        <rFont val="Noto Sans JP"/>
        <family val="2"/>
      </rPr>
      <t xml:space="preserve">へ手動拡張。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</si>
  <si>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</si>
  <si>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https://support.microsoft.com/en-us/excel/calculate-the-difference-between-two-times-in-excel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</si>
</sst>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yyyy/mm"/>
    <numFmt numFmtId="166" formatCode="#,##0"/>
    <numFmt numFmtId="167" formatCode="0\件"/>
    <numFmt numFmtId="168" formatCode="[$-411][hh]:mm"/>
    <numFmt numFmtId="169" formatCode="[$-411]yyyy/mm/dd\ hh:mm"/>
    <numFmt numFmtId="170" formatCode="[$-411]yyyy/mm/dd"/>
  </numFmts>
  <fonts count="10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DECEB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3048A5"/>
      </font>
      <fill>
        <patternFill>
          <bgColor rgb="FFE8EDFF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4"/>
      <rgbColor rgb="FFE8ED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8"/>
    <col collapsed="false" customWidth="true" hidden="false" outlineLevel="0" max="6" min="4" style="0" width="18"/>
    <col collapsed="false" customWidth="true" hidden="false" outlineLevel="0" max="7" min="7" style="0" width="20"/>
    <col collapsed="false" customWidth="true" hidden="false" outlineLevel="0" max="10" min="8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 t="s">
        <v>2</v>
      </c>
    </row>
    <row r="3" customFormat="false" ht="23" hidden="false" customHeight="true" outlineLevel="0" collapsed="false">
      <c r="A3" s="1" t="s">
        <v>3</v>
      </c>
      <c r="B3" s="3" t="n">
        <v>46296</v>
      </c>
      <c r="C3" s="1"/>
      <c r="D3" s="1"/>
      <c r="E3" s="1"/>
      <c r="F3" s="1"/>
      <c r="G3" s="1" t="s">
        <v>4</v>
      </c>
      <c r="H3" s="1" t="n">
        <f aca="false">J3</f>
        <v>0</v>
      </c>
      <c r="I3" s="1" t="n">
        <f aca="false">IF(AND(ISNUMBER(B3),B3&gt;=43831,B3&lt;73051,B3=INT(B3),DAY(B3)=1),0,1)</f>
        <v>0</v>
      </c>
      <c r="J3" s="1" t="n">
        <f aca="false">I3+SUM(出退勤!K8:K38)+SUM(出退勤!L8:L38)</f>
        <v>0</v>
      </c>
    </row>
    <row r="4" customFormat="false" ht="23" hidden="false" customHeight="true" outlineLevel="0" collapsed="false">
      <c r="A4" s="1" t="s">
        <v>5</v>
      </c>
      <c r="B4" s="4" t="n">
        <f aca="false">IF($J$3=0,SUMIFS(出退勤!$E$8:$E$38,出退勤!$G$8:$G$38,"&gt;="&amp;$B$3,出退勤!$G$8:$G$38,"&lt;"&amp;DATE(YEAR($B$3),MONTH($B$3)+1,1)),NA())</f>
        <v>1725</v>
      </c>
      <c r="C4" s="1"/>
      <c r="D4" s="1" t="s">
        <v>6</v>
      </c>
      <c r="E4" s="4" t="n">
        <f aca="false">IF($J$3=0,SUMIFS(出退勤!$D$8:$D$38,出退勤!$G$8:$G$38,"&gt;="&amp;$B$3,出退勤!$G$8:$G$38,"&lt;"&amp;DATE(YEAR($B$3),MONTH($B$3)+1,1)),NA())</f>
        <v>165</v>
      </c>
      <c r="F4" s="1"/>
      <c r="G4" s="1" t="s">
        <v>7</v>
      </c>
      <c r="H4" s="4" t="n">
        <f aca="false">IF($J$3=0,SUMIFS(出退勤!$F$8:$F$38,出退勤!$G$8:$G$38,"&gt;="&amp;$B$3,出退勤!$G$8:$G$38,"&lt;"&amp;DATE(YEAR($B$3),MONTH($B$3)+1,1)),NA())</f>
        <v>1560</v>
      </c>
      <c r="I4" s="1"/>
      <c r="J4" s="1"/>
    </row>
    <row r="5" customFormat="false" ht="23" hidden="false" customHeight="true" outlineLevel="0" collapsed="false">
      <c r="A5" s="1" t="s">
        <v>8</v>
      </c>
      <c r="B5" s="5" t="n">
        <f aca="false">IF($J$3=0,COUNTIFS(出退勤!$G$8:$G$38,"&gt;="&amp;$B$3,出退勤!$G$8:$G$38,"&lt;"&amp;DATE(YEAR($B$3),MONTH($B$3)+1,1),出退勤!$J$8:$J$38,"確認済み"),NA())</f>
        <v>4</v>
      </c>
      <c r="C5" s="1"/>
      <c r="D5" s="1" t="s">
        <v>9</v>
      </c>
      <c r="E5" s="5" t="n">
        <f aca="false">IF($J$3=0,SUMIFS(出退勤!$H$8:$H$38,出退勤!$G$8:$G$38,"&gt;="&amp;$B$3,出退勤!$G$8:$G$38,"&lt;"&amp;DATE(YEAR($B$3),MONTH($B$3)+1,1)),NA())</f>
        <v>2</v>
      </c>
      <c r="F5" s="1"/>
      <c r="G5" s="1" t="s">
        <v>10</v>
      </c>
      <c r="H5" s="5" t="n">
        <f aca="false">IF($J$3=0,SUMIFS(出退勤!$I$8:$I$38,出退勤!$G$8:$G$38,"&gt;="&amp;$B$3,出退勤!$G$8:$G$38,"&lt;"&amp;DATE(YEAR($B$3),MONTH($B$3)+1,1)),NA())</f>
        <v>1</v>
      </c>
      <c r="I5" s="1"/>
      <c r="J5" s="1"/>
    </row>
    <row r="6" customFormat="false" ht="23" hidden="false" customHeight="true" outlineLevel="0" collapsed="false">
      <c r="A6" s="1" t="s">
        <v>11</v>
      </c>
      <c r="B6" s="6" t="n">
        <f aca="false">H4/1440</f>
        <v>1.08333333333333</v>
      </c>
      <c r="C6" s="1"/>
      <c r="D6" s="1" t="s">
        <v>12</v>
      </c>
      <c r="E6" s="5" t="n">
        <f aca="false">IF($J$3=0,COUNTIFS(出退勤!$G$8:$G$38,"&gt;="&amp;$B$3,出退勤!$G$8:$G$38,"&lt;"&amp;DATE(YEAR($B$3),MONTH($B$3)+1,1),出退勤!$J$8:$J$38,"確認済み",出退勤!$F$8:$F$38,0),NA())</f>
        <v>0</v>
      </c>
      <c r="F6" s="1"/>
      <c r="G6" s="1" t="s">
        <v>13</v>
      </c>
      <c r="H6" s="4" t="n">
        <f aca="false">B4-E4-H4</f>
        <v>0</v>
      </c>
      <c r="I6" s="1"/>
      <c r="J6" s="1"/>
    </row>
    <row r="7" customFormat="false" ht="23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23" hidden="false" customHeight="true" outlineLevel="0" collapsed="false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6" hidden="false" customHeight="true" outlineLevel="0" collapsed="false">
      <c r="A9" s="7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7" t="s">
        <v>21</v>
      </c>
      <c r="H9" s="7" t="s">
        <v>22</v>
      </c>
      <c r="I9" s="1"/>
      <c r="J9" s="1"/>
    </row>
    <row r="10" customFormat="false" ht="32" hidden="false" customHeight="true" outlineLevel="0" collapsed="false">
      <c r="A10" s="1" t="str">
        <f aca="false">IF(COUNTA(出退勤!A8:D8)=0,"",出退勤!A8)</f>
        <v>ATT-0001</v>
      </c>
      <c r="B10" s="8" t="n">
        <f aca="false">IF(COUNTA(出退勤!A8:D8)=0,"",出退勤!B8)</f>
        <v>46296.375</v>
      </c>
      <c r="C10" s="8" t="n">
        <f aca="false">IF(COUNTA(出退勤!A8:D8)=0,"",出退勤!C8)</f>
        <v>46296.75</v>
      </c>
      <c r="D10" s="4" t="n">
        <f aca="false">IF(COUNTA(出退勤!A8:D8)=0,"",出退勤!D8)</f>
        <v>60</v>
      </c>
      <c r="E10" s="4" t="n">
        <f aca="false">IF(COUNTA(出退勤!A8:D8)=0,"",出退勤!E8)</f>
        <v>540</v>
      </c>
      <c r="F10" s="4" t="n">
        <f aca="false">IF(COUNTA(出退勤!A8:D8)=0,"",出退勤!F8)</f>
        <v>480</v>
      </c>
      <c r="G10" s="9" t="str">
        <f aca="false">IF(COUNTA(出退勤!A8:D8)=0,"",IF($J$3&lt;&gt;0,"入力を確認",IF(出退勤!H8=1,"日付またぎ","同日")))</f>
        <v>同日</v>
      </c>
      <c r="H10" s="9" t="str">
        <f aca="false">IF(COUNTA(出退勤!A8:D8)=0,"",IF($J$3&lt;&gt;0,"入力を確認",IF(AND(出退勤!G8&gt;=$B$3,出退勤!G8&lt;DATE(YEAR($B$3),MONTH($B$3)+1,1)),"対象","対象外")))</f>
        <v>対象</v>
      </c>
      <c r="I10" s="1"/>
      <c r="J10" s="1"/>
    </row>
    <row r="11" customFormat="false" ht="32" hidden="false" customHeight="true" outlineLevel="0" collapsed="false">
      <c r="A11" s="1" t="str">
        <f aca="false">IF(COUNTA(出退勤!A9:D9)=0,"",出退勤!A9)</f>
        <v>ATT-0002</v>
      </c>
      <c r="B11" s="8" t="n">
        <f aca="false">IF(COUNTA(出退勤!A9:D9)=0,"",出退勤!B9)</f>
        <v>46297.9166666667</v>
      </c>
      <c r="C11" s="8" t="n">
        <f aca="false">IF(COUNTA(出退勤!A9:D9)=0,"",出退勤!C9)</f>
        <v>46298.25</v>
      </c>
      <c r="D11" s="4" t="n">
        <f aca="false">IF(COUNTA(出退勤!A9:D9)=0,"",出退勤!D9)</f>
        <v>45</v>
      </c>
      <c r="E11" s="4" t="n">
        <f aca="false">IF(COUNTA(出退勤!A9:D9)=0,"",出退勤!E9)</f>
        <v>480</v>
      </c>
      <c r="F11" s="4" t="n">
        <f aca="false">IF(COUNTA(出退勤!A9:D9)=0,"",出退勤!F9)</f>
        <v>435</v>
      </c>
      <c r="G11" s="9" t="str">
        <f aca="false">IF(COUNTA(出退勤!A9:D9)=0,"",IF($J$3&lt;&gt;0,"入力を確認",IF(出退勤!H9=1,"日付またぎ","同日")))</f>
        <v>日付またぎ</v>
      </c>
      <c r="H11" s="9" t="str">
        <f aca="false">IF(COUNTA(出退勤!A9:D9)=0,"",IF($J$3&lt;&gt;0,"入力を確認",IF(AND(出退勤!G9&gt;=$B$3,出退勤!G9&lt;DATE(YEAR($B$3),MONTH($B$3)+1,1)),"対象","対象外")))</f>
        <v>対象</v>
      </c>
      <c r="I11" s="1"/>
      <c r="J11" s="1"/>
    </row>
    <row r="12" customFormat="false" ht="32" hidden="false" customHeight="true" outlineLevel="0" collapsed="false">
      <c r="A12" s="1" t="str">
        <f aca="false">IF(COUNTA(出退勤!A10:D10)=0,"",出退勤!A10)</f>
        <v>ATT-0003</v>
      </c>
      <c r="B12" s="8" t="n">
        <f aca="false">IF(COUNTA(出退勤!A10:D10)=0,"",出退勤!B10)</f>
        <v>46298.3854166667</v>
      </c>
      <c r="C12" s="8" t="n">
        <f aca="false">IF(COUNTA(出退勤!A10:D10)=0,"",出退勤!C10)</f>
        <v>46298.5</v>
      </c>
      <c r="D12" s="4" t="n">
        <f aca="false">IF(COUNTA(出退勤!A10:D10)=0,"",出退勤!D10)</f>
        <v>0</v>
      </c>
      <c r="E12" s="4" t="n">
        <f aca="false">IF(COUNTA(出退勤!A10:D10)=0,"",出退勤!E10)</f>
        <v>165</v>
      </c>
      <c r="F12" s="4" t="n">
        <f aca="false">IF(COUNTA(出退勤!A10:D10)=0,"",出退勤!F10)</f>
        <v>165</v>
      </c>
      <c r="G12" s="9" t="str">
        <f aca="false">IF(COUNTA(出退勤!A10:D10)=0,"",IF($J$3&lt;&gt;0,"入力を確認",IF(出退勤!H10=1,"日付またぎ","同日")))</f>
        <v>同日</v>
      </c>
      <c r="H12" s="9" t="str">
        <f aca="false">IF(COUNTA(出退勤!A10:D10)=0,"",IF($J$3&lt;&gt;0,"入力を確認",IF(AND(出退勤!G10&gt;=$B$3,出退勤!G10&lt;DATE(YEAR($B$3),MONTH($B$3)+1,1)),"対象","対象外")))</f>
        <v>対象</v>
      </c>
      <c r="I12" s="1"/>
      <c r="J12" s="1"/>
    </row>
    <row r="13" customFormat="false" ht="32" hidden="false" customHeight="true" outlineLevel="0" collapsed="false">
      <c r="A13" s="1" t="str">
        <f aca="false">IF(COUNTA(出退勤!A11:D11)=0,"",出退勤!A11)</f>
        <v>ATT-0004</v>
      </c>
      <c r="B13" s="8" t="n">
        <f aca="false">IF(COUNTA(出退勤!A11:D11)=0,"",出退勤!B11)</f>
        <v>46326.9166666667</v>
      </c>
      <c r="C13" s="8" t="n">
        <f aca="false">IF(COUNTA(出退勤!A11:D11)=0,"",出退勤!C11)</f>
        <v>46327.2916666667</v>
      </c>
      <c r="D13" s="4" t="n">
        <f aca="false">IF(COUNTA(出退勤!A11:D11)=0,"",出退勤!D11)</f>
        <v>60</v>
      </c>
      <c r="E13" s="4" t="n">
        <f aca="false">IF(COUNTA(出退勤!A11:D11)=0,"",出退勤!E11)</f>
        <v>540</v>
      </c>
      <c r="F13" s="4" t="n">
        <f aca="false">IF(COUNTA(出退勤!A11:D11)=0,"",出退勤!F11)</f>
        <v>480</v>
      </c>
      <c r="G13" s="9" t="str">
        <f aca="false">IF(COUNTA(出退勤!A11:D11)=0,"",IF($J$3&lt;&gt;0,"入力を確認",IF(出退勤!H11=1,"日付またぎ","同日")))</f>
        <v>日付またぎ</v>
      </c>
      <c r="H13" s="9" t="str">
        <f aca="false">IF(COUNTA(出退勤!A11:D11)=0,"",IF($J$3&lt;&gt;0,"入力を確認",IF(AND(出退勤!G11&gt;=$B$3,出退勤!G11&lt;DATE(YEAR($B$3),MONTH($B$3)+1,1)),"対象","対象外")))</f>
        <v>対象</v>
      </c>
      <c r="I13" s="1"/>
      <c r="J13" s="1"/>
    </row>
    <row r="14" customFormat="false" ht="32" hidden="false" customHeight="true" outlineLevel="0" collapsed="false">
      <c r="A14" s="1" t="str">
        <f aca="false">IF(COUNTA(出退勤!A12:D12)=0,"",出退勤!A12)</f>
        <v>ATT-0005</v>
      </c>
      <c r="B14" s="8" t="n">
        <f aca="false">IF(COUNTA(出退勤!A12:D12)=0,"",出退勤!B12)</f>
        <v>46295.9583333333</v>
      </c>
      <c r="C14" s="8" t="n">
        <f aca="false">IF(COUNTA(出退勤!A12:D12)=0,"",出退勤!C12)</f>
        <v>46296.2916666667</v>
      </c>
      <c r="D14" s="4" t="n">
        <f aca="false">IF(COUNTA(出退勤!A12:D12)=0,"",出退勤!D12)</f>
        <v>30</v>
      </c>
      <c r="E14" s="4" t="n">
        <f aca="false">IF(COUNTA(出退勤!A12:D12)=0,"",出退勤!E12)</f>
        <v>480</v>
      </c>
      <c r="F14" s="4" t="n">
        <f aca="false">IF(COUNTA(出退勤!A12:D12)=0,"",出退勤!F12)</f>
        <v>450</v>
      </c>
      <c r="G14" s="9" t="str">
        <f aca="false">IF(COUNTA(出退勤!A12:D12)=0,"",IF($J$3&lt;&gt;0,"入力を確認",IF(出退勤!H12=1,"日付またぎ","同日")))</f>
        <v>日付またぎ</v>
      </c>
      <c r="H14" s="9" t="str">
        <f aca="false">IF(COUNTA(出退勤!A12:D12)=0,"",IF($J$3&lt;&gt;0,"入力を確認",IF(AND(出退勤!G12&gt;=$B$3,出退勤!G12&lt;DATE(YEAR($B$3),MONTH($B$3)+1,1)),"対象","対象外")))</f>
        <v>対象外</v>
      </c>
      <c r="I14" s="1"/>
      <c r="J14" s="1"/>
    </row>
    <row r="15" customFormat="false" ht="32" hidden="false" customHeight="true" outlineLevel="0" collapsed="false">
      <c r="A15" s="1" t="str">
        <f aca="false">IF(COUNTA(出退勤!A13:D13)=0,"",出退勤!A13)</f>
        <v>ATT-0006</v>
      </c>
      <c r="B15" s="8" t="n">
        <f aca="false">IF(COUNTA(出退勤!A13:D13)=0,"",出退勤!B13)</f>
        <v>46328.375</v>
      </c>
      <c r="C15" s="8" t="n">
        <f aca="false">IF(COUNTA(出退勤!A13:D13)=0,"",出退勤!C13)</f>
        <v>46328.75</v>
      </c>
      <c r="D15" s="4" t="n">
        <f aca="false">IF(COUNTA(出退勤!A13:D13)=0,"",出退勤!D13)</f>
        <v>60</v>
      </c>
      <c r="E15" s="4" t="n">
        <f aca="false">IF(COUNTA(出退勤!A13:D13)=0,"",出退勤!E13)</f>
        <v>540</v>
      </c>
      <c r="F15" s="4" t="n">
        <f aca="false">IF(COUNTA(出退勤!A13:D13)=0,"",出退勤!F13)</f>
        <v>480</v>
      </c>
      <c r="G15" s="9" t="str">
        <f aca="false">IF(COUNTA(出退勤!A13:D13)=0,"",IF($J$3&lt;&gt;0,"入力を確認",IF(出退勤!H13=1,"日付またぎ","同日")))</f>
        <v>同日</v>
      </c>
      <c r="H15" s="9" t="str">
        <f aca="false">IF(COUNTA(出退勤!A13:D13)=0,"",IF($J$3&lt;&gt;0,"入力を確認",IF(AND(出退勤!G13&gt;=$B$3,出退勤!G13&lt;DATE(YEAR($B$3),MONTH($B$3)+1,1)),"対象","対象外")))</f>
        <v>対象外</v>
      </c>
      <c r="I15" s="1"/>
      <c r="J15" s="1"/>
    </row>
    <row r="16" customFormat="false" ht="32" hidden="false" customHeight="true" outlineLevel="0" collapsed="false">
      <c r="A16" s="1" t="str">
        <f aca="false">IF(COUNTA(出退勤!A14:D14)=0,"",出退勤!A14)</f>
        <v/>
      </c>
      <c r="B16" s="8" t="str">
        <f aca="false">IF(COUNTA(出退勤!A14:D14)=0,"",出退勤!B14)</f>
        <v/>
      </c>
      <c r="C16" s="8" t="str">
        <f aca="false">IF(COUNTA(出退勤!A14:D14)=0,"",出退勤!C14)</f>
        <v/>
      </c>
      <c r="D16" s="4" t="str">
        <f aca="false">IF(COUNTA(出退勤!A14:D14)=0,"",出退勤!D14)</f>
        <v/>
      </c>
      <c r="E16" s="4" t="str">
        <f aca="false">IF(COUNTA(出退勤!A14:D14)=0,"",出退勤!E14)</f>
        <v/>
      </c>
      <c r="F16" s="4" t="str">
        <f aca="false">IF(COUNTA(出退勤!A14:D14)=0,"",出退勤!F14)</f>
        <v/>
      </c>
      <c r="G16" s="9" t="str">
        <f aca="false">IF(COUNTA(出退勤!A14:D14)=0,"",IF($J$3&lt;&gt;0,"入力を確認",IF(出退勤!H14=1,"日付またぎ","同日")))</f>
        <v/>
      </c>
      <c r="H16" s="9" t="str">
        <f aca="false">IF(COUNTA(出退勤!A14:D14)=0,"",IF($J$3&lt;&gt;0,"入力を確認",IF(AND(出退勤!G14&gt;=$B$3,出退勤!G14&lt;DATE(YEAR($B$3),MONTH($B$3)+1,1)),"対象","対象外")))</f>
        <v/>
      </c>
      <c r="I16" s="1"/>
      <c r="J16" s="1"/>
    </row>
    <row r="17" customFormat="false" ht="32" hidden="false" customHeight="true" outlineLevel="0" collapsed="false">
      <c r="A17" s="1" t="str">
        <f aca="false">IF(COUNTA(出退勤!A15:D15)=0,"",出退勤!A15)</f>
        <v/>
      </c>
      <c r="B17" s="8" t="str">
        <f aca="false">IF(COUNTA(出退勤!A15:D15)=0,"",出退勤!B15)</f>
        <v/>
      </c>
      <c r="C17" s="8" t="str">
        <f aca="false">IF(COUNTA(出退勤!A15:D15)=0,"",出退勤!C15)</f>
        <v/>
      </c>
      <c r="D17" s="4" t="str">
        <f aca="false">IF(COUNTA(出退勤!A15:D15)=0,"",出退勤!D15)</f>
        <v/>
      </c>
      <c r="E17" s="4" t="str">
        <f aca="false">IF(COUNTA(出退勤!A15:D15)=0,"",出退勤!E15)</f>
        <v/>
      </c>
      <c r="F17" s="4" t="str">
        <f aca="false">IF(COUNTA(出退勤!A15:D15)=0,"",出退勤!F15)</f>
        <v/>
      </c>
      <c r="G17" s="9" t="str">
        <f aca="false">IF(COUNTA(出退勤!A15:D15)=0,"",IF($J$3&lt;&gt;0,"入力を確認",IF(出退勤!H15=1,"日付またぎ","同日")))</f>
        <v/>
      </c>
      <c r="H17" s="9" t="str">
        <f aca="false">IF(COUNTA(出退勤!A15:D15)=0,"",IF($J$3&lt;&gt;0,"入力を確認",IF(AND(出退勤!G15&gt;=$B$3,出退勤!G15&lt;DATE(YEAR($B$3),MONTH($B$3)+1,1)),"対象","対象外")))</f>
        <v/>
      </c>
      <c r="I17" s="1"/>
      <c r="J17" s="1"/>
    </row>
    <row r="18" customFormat="false" ht="32" hidden="false" customHeight="true" outlineLevel="0" collapsed="false">
      <c r="A18" s="1" t="str">
        <f aca="false">IF(COUNTA(出退勤!A16:D16)=0,"",出退勤!A16)</f>
        <v/>
      </c>
      <c r="B18" s="8" t="str">
        <f aca="false">IF(COUNTA(出退勤!A16:D16)=0,"",出退勤!B16)</f>
        <v/>
      </c>
      <c r="C18" s="8" t="str">
        <f aca="false">IF(COUNTA(出退勤!A16:D16)=0,"",出退勤!C16)</f>
        <v/>
      </c>
      <c r="D18" s="4" t="str">
        <f aca="false">IF(COUNTA(出退勤!A16:D16)=0,"",出退勤!D16)</f>
        <v/>
      </c>
      <c r="E18" s="4" t="str">
        <f aca="false">IF(COUNTA(出退勤!A16:D16)=0,"",出退勤!E16)</f>
        <v/>
      </c>
      <c r="F18" s="4" t="str">
        <f aca="false">IF(COUNTA(出退勤!A16:D16)=0,"",出退勤!F16)</f>
        <v/>
      </c>
      <c r="G18" s="9" t="str">
        <f aca="false">IF(COUNTA(出退勤!A16:D16)=0,"",IF($J$3&lt;&gt;0,"入力を確認",IF(出退勤!H16=1,"日付またぎ","同日")))</f>
        <v/>
      </c>
      <c r="H18" s="9" t="str">
        <f aca="false">IF(COUNTA(出退勤!A16:D16)=0,"",IF($J$3&lt;&gt;0,"入力を確認",IF(AND(出退勤!G16&gt;=$B$3,出退勤!G16&lt;DATE(YEAR($B$3),MONTH($B$3)+1,1)),"対象","対象外")))</f>
        <v/>
      </c>
      <c r="I18" s="1"/>
      <c r="J18" s="1"/>
    </row>
    <row r="19" customFormat="false" ht="32" hidden="false" customHeight="true" outlineLevel="0" collapsed="false">
      <c r="A19" s="1" t="str">
        <f aca="false">IF(COUNTA(出退勤!A17:D17)=0,"",出退勤!A17)</f>
        <v/>
      </c>
      <c r="B19" s="8" t="str">
        <f aca="false">IF(COUNTA(出退勤!A17:D17)=0,"",出退勤!B17)</f>
        <v/>
      </c>
      <c r="C19" s="8" t="str">
        <f aca="false">IF(COUNTA(出退勤!A17:D17)=0,"",出退勤!C17)</f>
        <v/>
      </c>
      <c r="D19" s="4" t="str">
        <f aca="false">IF(COUNTA(出退勤!A17:D17)=0,"",出退勤!D17)</f>
        <v/>
      </c>
      <c r="E19" s="4" t="str">
        <f aca="false">IF(COUNTA(出退勤!A17:D17)=0,"",出退勤!E17)</f>
        <v/>
      </c>
      <c r="F19" s="4" t="str">
        <f aca="false">IF(COUNTA(出退勤!A17:D17)=0,"",出退勤!F17)</f>
        <v/>
      </c>
      <c r="G19" s="9" t="str">
        <f aca="false">IF(COUNTA(出退勤!A17:D17)=0,"",IF($J$3&lt;&gt;0,"入力を確認",IF(出退勤!H17=1,"日付またぎ","同日")))</f>
        <v/>
      </c>
      <c r="H19" s="9" t="str">
        <f aca="false">IF(COUNTA(出退勤!A17:D17)=0,"",IF($J$3&lt;&gt;0,"入力を確認",IF(AND(出退勤!G17&gt;=$B$3,出退勤!G17&lt;DATE(YEAR($B$3),MONTH($B$3)+1,1)),"対象","対象外")))</f>
        <v/>
      </c>
      <c r="I19" s="1"/>
      <c r="J19" s="1"/>
    </row>
    <row r="20" customFormat="false" ht="32" hidden="false" customHeight="true" outlineLevel="0" collapsed="false">
      <c r="A20" s="1" t="str">
        <f aca="false">IF(COUNTA(出退勤!A18:D18)=0,"",出退勤!A18)</f>
        <v/>
      </c>
      <c r="B20" s="8" t="str">
        <f aca="false">IF(COUNTA(出退勤!A18:D18)=0,"",出退勤!B18)</f>
        <v/>
      </c>
      <c r="C20" s="8" t="str">
        <f aca="false">IF(COUNTA(出退勤!A18:D18)=0,"",出退勤!C18)</f>
        <v/>
      </c>
      <c r="D20" s="4" t="str">
        <f aca="false">IF(COUNTA(出退勤!A18:D18)=0,"",出退勤!D18)</f>
        <v/>
      </c>
      <c r="E20" s="4" t="str">
        <f aca="false">IF(COUNTA(出退勤!A18:D18)=0,"",出退勤!E18)</f>
        <v/>
      </c>
      <c r="F20" s="4" t="str">
        <f aca="false">IF(COUNTA(出退勤!A18:D18)=0,"",出退勤!F18)</f>
        <v/>
      </c>
      <c r="G20" s="9" t="str">
        <f aca="false">IF(COUNTA(出退勤!A18:D18)=0,"",IF($J$3&lt;&gt;0,"入力を確認",IF(出退勤!H18=1,"日付またぎ","同日")))</f>
        <v/>
      </c>
      <c r="H20" s="9" t="str">
        <f aca="false">IF(COUNTA(出退勤!A18:D18)=0,"",IF($J$3&lt;&gt;0,"入力を確認",IF(AND(出退勤!G18&gt;=$B$3,出退勤!G18&lt;DATE(YEAR($B$3),MONTH($B$3)+1,1)),"対象","対象外")))</f>
        <v/>
      </c>
      <c r="I20" s="1"/>
      <c r="J20" s="1"/>
    </row>
    <row r="21" customFormat="false" ht="32" hidden="false" customHeight="true" outlineLevel="0" collapsed="false">
      <c r="A21" s="1" t="str">
        <f aca="false">IF(COUNTA(出退勤!A19:D19)=0,"",出退勤!A19)</f>
        <v/>
      </c>
      <c r="B21" s="8" t="str">
        <f aca="false">IF(COUNTA(出退勤!A19:D19)=0,"",出退勤!B19)</f>
        <v/>
      </c>
      <c r="C21" s="8" t="str">
        <f aca="false">IF(COUNTA(出退勤!A19:D19)=0,"",出退勤!C19)</f>
        <v/>
      </c>
      <c r="D21" s="4" t="str">
        <f aca="false">IF(COUNTA(出退勤!A19:D19)=0,"",出退勤!D19)</f>
        <v/>
      </c>
      <c r="E21" s="4" t="str">
        <f aca="false">IF(COUNTA(出退勤!A19:D19)=0,"",出退勤!E19)</f>
        <v/>
      </c>
      <c r="F21" s="4" t="str">
        <f aca="false">IF(COUNTA(出退勤!A19:D19)=0,"",出退勤!F19)</f>
        <v/>
      </c>
      <c r="G21" s="9" t="str">
        <f aca="false">IF(COUNTA(出退勤!A19:D19)=0,"",IF($J$3&lt;&gt;0,"入力を確認",IF(出退勤!H19=1,"日付またぎ","同日")))</f>
        <v/>
      </c>
      <c r="H21" s="9" t="str">
        <f aca="false">IF(COUNTA(出退勤!A19:D19)=0,"",IF($J$3&lt;&gt;0,"入力を確認",IF(AND(出退勤!G19&gt;=$B$3,出退勤!G19&lt;DATE(YEAR($B$3),MONTH($B$3)+1,1)),"対象","対象外")))</f>
        <v/>
      </c>
      <c r="I21" s="1"/>
      <c r="J21" s="1"/>
    </row>
    <row r="22" customFormat="false" ht="32" hidden="false" customHeight="true" outlineLevel="0" collapsed="false">
      <c r="A22" s="1" t="str">
        <f aca="false">IF(COUNTA(出退勤!A20:D20)=0,"",出退勤!A20)</f>
        <v/>
      </c>
      <c r="B22" s="8" t="str">
        <f aca="false">IF(COUNTA(出退勤!A20:D20)=0,"",出退勤!B20)</f>
        <v/>
      </c>
      <c r="C22" s="8" t="str">
        <f aca="false">IF(COUNTA(出退勤!A20:D20)=0,"",出退勤!C20)</f>
        <v/>
      </c>
      <c r="D22" s="4" t="str">
        <f aca="false">IF(COUNTA(出退勤!A20:D20)=0,"",出退勤!D20)</f>
        <v/>
      </c>
      <c r="E22" s="4" t="str">
        <f aca="false">IF(COUNTA(出退勤!A20:D20)=0,"",出退勤!E20)</f>
        <v/>
      </c>
      <c r="F22" s="4" t="str">
        <f aca="false">IF(COUNTA(出退勤!A20:D20)=0,"",出退勤!F20)</f>
        <v/>
      </c>
      <c r="G22" s="9" t="str">
        <f aca="false">IF(COUNTA(出退勤!A20:D20)=0,"",IF($J$3&lt;&gt;0,"入力を確認",IF(出退勤!H20=1,"日付またぎ","同日")))</f>
        <v/>
      </c>
      <c r="H22" s="9" t="str">
        <f aca="false">IF(COUNTA(出退勤!A20:D20)=0,"",IF($J$3&lt;&gt;0,"入力を確認",IF(AND(出退勤!G20&gt;=$B$3,出退勤!G20&lt;DATE(YEAR($B$3),MONTH($B$3)+1,1)),"対象","対象外")))</f>
        <v/>
      </c>
      <c r="I22" s="1"/>
      <c r="J22" s="1"/>
    </row>
    <row r="23" customFormat="false" ht="32" hidden="false" customHeight="true" outlineLevel="0" collapsed="false">
      <c r="A23" s="1" t="str">
        <f aca="false">IF(COUNTA(出退勤!A21:D21)=0,"",出退勤!A21)</f>
        <v/>
      </c>
      <c r="B23" s="8" t="str">
        <f aca="false">IF(COUNTA(出退勤!A21:D21)=0,"",出退勤!B21)</f>
        <v/>
      </c>
      <c r="C23" s="8" t="str">
        <f aca="false">IF(COUNTA(出退勤!A21:D21)=0,"",出退勤!C21)</f>
        <v/>
      </c>
      <c r="D23" s="4" t="str">
        <f aca="false">IF(COUNTA(出退勤!A21:D21)=0,"",出退勤!D21)</f>
        <v/>
      </c>
      <c r="E23" s="4" t="str">
        <f aca="false">IF(COUNTA(出退勤!A21:D21)=0,"",出退勤!E21)</f>
        <v/>
      </c>
      <c r="F23" s="4" t="str">
        <f aca="false">IF(COUNTA(出退勤!A21:D21)=0,"",出退勤!F21)</f>
        <v/>
      </c>
      <c r="G23" s="9" t="str">
        <f aca="false">IF(COUNTA(出退勤!A21:D21)=0,"",IF($J$3&lt;&gt;0,"入力を確認",IF(出退勤!H21=1,"日付またぎ","同日")))</f>
        <v/>
      </c>
      <c r="H23" s="9" t="str">
        <f aca="false">IF(COUNTA(出退勤!A21:D21)=0,"",IF($J$3&lt;&gt;0,"入力を確認",IF(AND(出退勤!G21&gt;=$B$3,出退勤!G21&lt;DATE(YEAR($B$3),MONTH($B$3)+1,1)),"対象","対象外")))</f>
        <v/>
      </c>
      <c r="I23" s="1"/>
      <c r="J23" s="1"/>
    </row>
    <row r="24" customFormat="false" ht="32" hidden="false" customHeight="true" outlineLevel="0" collapsed="false">
      <c r="A24" s="1" t="str">
        <f aca="false">IF(COUNTA(出退勤!A22:D22)=0,"",出退勤!A22)</f>
        <v/>
      </c>
      <c r="B24" s="8" t="str">
        <f aca="false">IF(COUNTA(出退勤!A22:D22)=0,"",出退勤!B22)</f>
        <v/>
      </c>
      <c r="C24" s="8" t="str">
        <f aca="false">IF(COUNTA(出退勤!A22:D22)=0,"",出退勤!C22)</f>
        <v/>
      </c>
      <c r="D24" s="4" t="str">
        <f aca="false">IF(COUNTA(出退勤!A22:D22)=0,"",出退勤!D22)</f>
        <v/>
      </c>
      <c r="E24" s="4" t="str">
        <f aca="false">IF(COUNTA(出退勤!A22:D22)=0,"",出退勤!E22)</f>
        <v/>
      </c>
      <c r="F24" s="4" t="str">
        <f aca="false">IF(COUNTA(出退勤!A22:D22)=0,"",出退勤!F22)</f>
        <v/>
      </c>
      <c r="G24" s="9" t="str">
        <f aca="false">IF(COUNTA(出退勤!A22:D22)=0,"",IF($J$3&lt;&gt;0,"入力を確認",IF(出退勤!H22=1,"日付またぎ","同日")))</f>
        <v/>
      </c>
      <c r="H24" s="9" t="str">
        <f aca="false">IF(COUNTA(出退勤!A22:D22)=0,"",IF($J$3&lt;&gt;0,"入力を確認",IF(AND(出退勤!G22&gt;=$B$3,出退勤!G22&lt;DATE(YEAR($B$3),MONTH($B$3)+1,1)),"対象","対象外")))</f>
        <v/>
      </c>
      <c r="I24" s="1"/>
      <c r="J24" s="1"/>
    </row>
    <row r="25" customFormat="false" ht="32" hidden="false" customHeight="true" outlineLevel="0" collapsed="false">
      <c r="A25" s="1" t="str">
        <f aca="false">IF(COUNTA(出退勤!A23:D23)=0,"",出退勤!A23)</f>
        <v/>
      </c>
      <c r="B25" s="8" t="str">
        <f aca="false">IF(COUNTA(出退勤!A23:D23)=0,"",出退勤!B23)</f>
        <v/>
      </c>
      <c r="C25" s="8" t="str">
        <f aca="false">IF(COUNTA(出退勤!A23:D23)=0,"",出退勤!C23)</f>
        <v/>
      </c>
      <c r="D25" s="4" t="str">
        <f aca="false">IF(COUNTA(出退勤!A23:D23)=0,"",出退勤!D23)</f>
        <v/>
      </c>
      <c r="E25" s="4" t="str">
        <f aca="false">IF(COUNTA(出退勤!A23:D23)=0,"",出退勤!E23)</f>
        <v/>
      </c>
      <c r="F25" s="4" t="str">
        <f aca="false">IF(COUNTA(出退勤!A23:D23)=0,"",出退勤!F23)</f>
        <v/>
      </c>
      <c r="G25" s="9" t="str">
        <f aca="false">IF(COUNTA(出退勤!A23:D23)=0,"",IF($J$3&lt;&gt;0,"入力を確認",IF(出退勤!H23=1,"日付またぎ","同日")))</f>
        <v/>
      </c>
      <c r="H25" s="9" t="str">
        <f aca="false">IF(COUNTA(出退勤!A23:D23)=0,"",IF($J$3&lt;&gt;0,"入力を確認",IF(AND(出退勤!G23&gt;=$B$3,出退勤!G23&lt;DATE(YEAR($B$3),MONTH($B$3)+1,1)),"対象","対象外")))</f>
        <v/>
      </c>
      <c r="I25" s="1"/>
      <c r="J25" s="1"/>
    </row>
    <row r="26" customFormat="false" ht="32" hidden="false" customHeight="true" outlineLevel="0" collapsed="false">
      <c r="A26" s="1" t="str">
        <f aca="false">IF(COUNTA(出退勤!A24:D24)=0,"",出退勤!A24)</f>
        <v/>
      </c>
      <c r="B26" s="8" t="str">
        <f aca="false">IF(COUNTA(出退勤!A24:D24)=0,"",出退勤!B24)</f>
        <v/>
      </c>
      <c r="C26" s="8" t="str">
        <f aca="false">IF(COUNTA(出退勤!A24:D24)=0,"",出退勤!C24)</f>
        <v/>
      </c>
      <c r="D26" s="4" t="str">
        <f aca="false">IF(COUNTA(出退勤!A24:D24)=0,"",出退勤!D24)</f>
        <v/>
      </c>
      <c r="E26" s="4" t="str">
        <f aca="false">IF(COUNTA(出退勤!A24:D24)=0,"",出退勤!E24)</f>
        <v/>
      </c>
      <c r="F26" s="4" t="str">
        <f aca="false">IF(COUNTA(出退勤!A24:D24)=0,"",出退勤!F24)</f>
        <v/>
      </c>
      <c r="G26" s="9" t="str">
        <f aca="false">IF(COUNTA(出退勤!A24:D24)=0,"",IF($J$3&lt;&gt;0,"入力を確認",IF(出退勤!H24=1,"日付またぎ","同日")))</f>
        <v/>
      </c>
      <c r="H26" s="9" t="str">
        <f aca="false">IF(COUNTA(出退勤!A24:D24)=0,"",IF($J$3&lt;&gt;0,"入力を確認",IF(AND(出退勤!G24&gt;=$B$3,出退勤!G24&lt;DATE(YEAR($B$3),MONTH($B$3)+1,1)),"対象","対象外")))</f>
        <v/>
      </c>
      <c r="I26" s="1"/>
      <c r="J26" s="1"/>
    </row>
    <row r="27" customFormat="false" ht="32" hidden="false" customHeight="true" outlineLevel="0" collapsed="false">
      <c r="A27" s="1" t="str">
        <f aca="false">IF(COUNTA(出退勤!A25:D25)=0,"",出退勤!A25)</f>
        <v/>
      </c>
      <c r="B27" s="8" t="str">
        <f aca="false">IF(COUNTA(出退勤!A25:D25)=0,"",出退勤!B25)</f>
        <v/>
      </c>
      <c r="C27" s="8" t="str">
        <f aca="false">IF(COUNTA(出退勤!A25:D25)=0,"",出退勤!C25)</f>
        <v/>
      </c>
      <c r="D27" s="4" t="str">
        <f aca="false">IF(COUNTA(出退勤!A25:D25)=0,"",出退勤!D25)</f>
        <v/>
      </c>
      <c r="E27" s="4" t="str">
        <f aca="false">IF(COUNTA(出退勤!A25:D25)=0,"",出退勤!E25)</f>
        <v/>
      </c>
      <c r="F27" s="4" t="str">
        <f aca="false">IF(COUNTA(出退勤!A25:D25)=0,"",出退勤!F25)</f>
        <v/>
      </c>
      <c r="G27" s="9" t="str">
        <f aca="false">IF(COUNTA(出退勤!A25:D25)=0,"",IF($J$3&lt;&gt;0,"入力を確認",IF(出退勤!H25=1,"日付またぎ","同日")))</f>
        <v/>
      </c>
      <c r="H27" s="9" t="str">
        <f aca="false">IF(COUNTA(出退勤!A25:D25)=0,"",IF($J$3&lt;&gt;0,"入力を確認",IF(AND(出退勤!G25&gt;=$B$3,出退勤!G25&lt;DATE(YEAR($B$3),MONTH($B$3)+1,1)),"対象","対象外")))</f>
        <v/>
      </c>
      <c r="I27" s="1"/>
      <c r="J27" s="1"/>
    </row>
    <row r="28" customFormat="false" ht="32" hidden="false" customHeight="true" outlineLevel="0" collapsed="false">
      <c r="A28" s="1" t="str">
        <f aca="false">IF(COUNTA(出退勤!A26:D26)=0,"",出退勤!A26)</f>
        <v/>
      </c>
      <c r="B28" s="8" t="str">
        <f aca="false">IF(COUNTA(出退勤!A26:D26)=0,"",出退勤!B26)</f>
        <v/>
      </c>
      <c r="C28" s="8" t="str">
        <f aca="false">IF(COUNTA(出退勤!A26:D26)=0,"",出退勤!C26)</f>
        <v/>
      </c>
      <c r="D28" s="4" t="str">
        <f aca="false">IF(COUNTA(出退勤!A26:D26)=0,"",出退勤!D26)</f>
        <v/>
      </c>
      <c r="E28" s="4" t="str">
        <f aca="false">IF(COUNTA(出退勤!A26:D26)=0,"",出退勤!E26)</f>
        <v/>
      </c>
      <c r="F28" s="4" t="str">
        <f aca="false">IF(COUNTA(出退勤!A26:D26)=0,"",出退勤!F26)</f>
        <v/>
      </c>
      <c r="G28" s="9" t="str">
        <f aca="false">IF(COUNTA(出退勤!A26:D26)=0,"",IF($J$3&lt;&gt;0,"入力を確認",IF(出退勤!H26=1,"日付またぎ","同日")))</f>
        <v/>
      </c>
      <c r="H28" s="9" t="str">
        <f aca="false">IF(COUNTA(出退勤!A26:D26)=0,"",IF($J$3&lt;&gt;0,"入力を確認",IF(AND(出退勤!G26&gt;=$B$3,出退勤!G26&lt;DATE(YEAR($B$3),MONTH($B$3)+1,1)),"対象","対象外")))</f>
        <v/>
      </c>
      <c r="I28" s="1"/>
      <c r="J28" s="1"/>
    </row>
    <row r="29" customFormat="false" ht="32" hidden="false" customHeight="true" outlineLevel="0" collapsed="false">
      <c r="A29" s="1" t="str">
        <f aca="false">IF(COUNTA(出退勤!A27:D27)=0,"",出退勤!A27)</f>
        <v/>
      </c>
      <c r="B29" s="8" t="str">
        <f aca="false">IF(COUNTA(出退勤!A27:D27)=0,"",出退勤!B27)</f>
        <v/>
      </c>
      <c r="C29" s="8" t="str">
        <f aca="false">IF(COUNTA(出退勤!A27:D27)=0,"",出退勤!C27)</f>
        <v/>
      </c>
      <c r="D29" s="4" t="str">
        <f aca="false">IF(COUNTA(出退勤!A27:D27)=0,"",出退勤!D27)</f>
        <v/>
      </c>
      <c r="E29" s="4" t="str">
        <f aca="false">IF(COUNTA(出退勤!A27:D27)=0,"",出退勤!E27)</f>
        <v/>
      </c>
      <c r="F29" s="4" t="str">
        <f aca="false">IF(COUNTA(出退勤!A27:D27)=0,"",出退勤!F27)</f>
        <v/>
      </c>
      <c r="G29" s="9" t="str">
        <f aca="false">IF(COUNTA(出退勤!A27:D27)=0,"",IF($J$3&lt;&gt;0,"入力を確認",IF(出退勤!H27=1,"日付またぎ","同日")))</f>
        <v/>
      </c>
      <c r="H29" s="9" t="str">
        <f aca="false">IF(COUNTA(出退勤!A27:D27)=0,"",IF($J$3&lt;&gt;0,"入力を確認",IF(AND(出退勤!G27&gt;=$B$3,出退勤!G27&lt;DATE(YEAR($B$3),MONTH($B$3)+1,1)),"対象","対象外")))</f>
        <v/>
      </c>
      <c r="I29" s="1"/>
      <c r="J29" s="1"/>
    </row>
    <row r="30" customFormat="false" ht="32" hidden="false" customHeight="true" outlineLevel="0" collapsed="false">
      <c r="A30" s="1" t="str">
        <f aca="false">IF(COUNTA(出退勤!A28:D28)=0,"",出退勤!A28)</f>
        <v/>
      </c>
      <c r="B30" s="8" t="str">
        <f aca="false">IF(COUNTA(出退勤!A28:D28)=0,"",出退勤!B28)</f>
        <v/>
      </c>
      <c r="C30" s="8" t="str">
        <f aca="false">IF(COUNTA(出退勤!A28:D28)=0,"",出退勤!C28)</f>
        <v/>
      </c>
      <c r="D30" s="4" t="str">
        <f aca="false">IF(COUNTA(出退勤!A28:D28)=0,"",出退勤!D28)</f>
        <v/>
      </c>
      <c r="E30" s="4" t="str">
        <f aca="false">IF(COUNTA(出退勤!A28:D28)=0,"",出退勤!E28)</f>
        <v/>
      </c>
      <c r="F30" s="4" t="str">
        <f aca="false">IF(COUNTA(出退勤!A28:D28)=0,"",出退勤!F28)</f>
        <v/>
      </c>
      <c r="G30" s="9" t="str">
        <f aca="false">IF(COUNTA(出退勤!A28:D28)=0,"",IF($J$3&lt;&gt;0,"入力を確認",IF(出退勤!H28=1,"日付またぎ","同日")))</f>
        <v/>
      </c>
      <c r="H30" s="9" t="str">
        <f aca="false">IF(COUNTA(出退勤!A28:D28)=0,"",IF($J$3&lt;&gt;0,"入力を確認",IF(AND(出退勤!G28&gt;=$B$3,出退勤!G28&lt;DATE(YEAR($B$3),MONTH($B$3)+1,1)),"対象","対象外")))</f>
        <v/>
      </c>
      <c r="I30" s="1"/>
      <c r="J30" s="1"/>
    </row>
    <row r="31" customFormat="false" ht="32" hidden="false" customHeight="true" outlineLevel="0" collapsed="false">
      <c r="A31" s="1" t="str">
        <f aca="false">IF(COUNTA(出退勤!A29:D29)=0,"",出退勤!A29)</f>
        <v/>
      </c>
      <c r="B31" s="8" t="str">
        <f aca="false">IF(COUNTA(出退勤!A29:D29)=0,"",出退勤!B29)</f>
        <v/>
      </c>
      <c r="C31" s="8" t="str">
        <f aca="false">IF(COUNTA(出退勤!A29:D29)=0,"",出退勤!C29)</f>
        <v/>
      </c>
      <c r="D31" s="4" t="str">
        <f aca="false">IF(COUNTA(出退勤!A29:D29)=0,"",出退勤!D29)</f>
        <v/>
      </c>
      <c r="E31" s="4" t="str">
        <f aca="false">IF(COUNTA(出退勤!A29:D29)=0,"",出退勤!E29)</f>
        <v/>
      </c>
      <c r="F31" s="4" t="str">
        <f aca="false">IF(COUNTA(出退勤!A29:D29)=0,"",出退勤!F29)</f>
        <v/>
      </c>
      <c r="G31" s="9" t="str">
        <f aca="false">IF(COUNTA(出退勤!A29:D29)=0,"",IF($J$3&lt;&gt;0,"入力を確認",IF(出退勤!H29=1,"日付またぎ","同日")))</f>
        <v/>
      </c>
      <c r="H31" s="9" t="str">
        <f aca="false">IF(COUNTA(出退勤!A29:D29)=0,"",IF($J$3&lt;&gt;0,"入力を確認",IF(AND(出退勤!G29&gt;=$B$3,出退勤!G29&lt;DATE(YEAR($B$3),MONTH($B$3)+1,1)),"対象","対象外")))</f>
        <v/>
      </c>
      <c r="I31" s="1"/>
      <c r="J31" s="1"/>
    </row>
    <row r="32" customFormat="false" ht="32" hidden="false" customHeight="true" outlineLevel="0" collapsed="false">
      <c r="A32" s="1" t="str">
        <f aca="false">IF(COUNTA(出退勤!A30:D30)=0,"",出退勤!A30)</f>
        <v/>
      </c>
      <c r="B32" s="8" t="str">
        <f aca="false">IF(COUNTA(出退勤!A30:D30)=0,"",出退勤!B30)</f>
        <v/>
      </c>
      <c r="C32" s="8" t="str">
        <f aca="false">IF(COUNTA(出退勤!A30:D30)=0,"",出退勤!C30)</f>
        <v/>
      </c>
      <c r="D32" s="4" t="str">
        <f aca="false">IF(COUNTA(出退勤!A30:D30)=0,"",出退勤!D30)</f>
        <v/>
      </c>
      <c r="E32" s="4" t="str">
        <f aca="false">IF(COUNTA(出退勤!A30:D30)=0,"",出退勤!E30)</f>
        <v/>
      </c>
      <c r="F32" s="4" t="str">
        <f aca="false">IF(COUNTA(出退勤!A30:D30)=0,"",出退勤!F30)</f>
        <v/>
      </c>
      <c r="G32" s="9" t="str">
        <f aca="false">IF(COUNTA(出退勤!A30:D30)=0,"",IF($J$3&lt;&gt;0,"入力を確認",IF(出退勤!H30=1,"日付またぎ","同日")))</f>
        <v/>
      </c>
      <c r="H32" s="9" t="str">
        <f aca="false">IF(COUNTA(出退勤!A30:D30)=0,"",IF($J$3&lt;&gt;0,"入力を確認",IF(AND(出退勤!G30&gt;=$B$3,出退勤!G30&lt;DATE(YEAR($B$3),MONTH($B$3)+1,1)),"対象","対象外")))</f>
        <v/>
      </c>
      <c r="I32" s="1"/>
      <c r="J32" s="1"/>
    </row>
    <row r="33" customFormat="false" ht="32" hidden="false" customHeight="true" outlineLevel="0" collapsed="false">
      <c r="A33" s="1" t="str">
        <f aca="false">IF(COUNTA(出退勤!A31:D31)=0,"",出退勤!A31)</f>
        <v/>
      </c>
      <c r="B33" s="8" t="str">
        <f aca="false">IF(COUNTA(出退勤!A31:D31)=0,"",出退勤!B31)</f>
        <v/>
      </c>
      <c r="C33" s="8" t="str">
        <f aca="false">IF(COUNTA(出退勤!A31:D31)=0,"",出退勤!C31)</f>
        <v/>
      </c>
      <c r="D33" s="4" t="str">
        <f aca="false">IF(COUNTA(出退勤!A31:D31)=0,"",出退勤!D31)</f>
        <v/>
      </c>
      <c r="E33" s="4" t="str">
        <f aca="false">IF(COUNTA(出退勤!A31:D31)=0,"",出退勤!E31)</f>
        <v/>
      </c>
      <c r="F33" s="4" t="str">
        <f aca="false">IF(COUNTA(出退勤!A31:D31)=0,"",出退勤!F31)</f>
        <v/>
      </c>
      <c r="G33" s="9" t="str">
        <f aca="false">IF(COUNTA(出退勤!A31:D31)=0,"",IF($J$3&lt;&gt;0,"入力を確認",IF(出退勤!H31=1,"日付またぎ","同日")))</f>
        <v/>
      </c>
      <c r="H33" s="9" t="str">
        <f aca="false">IF(COUNTA(出退勤!A31:D31)=0,"",IF($J$3&lt;&gt;0,"入力を確認",IF(AND(出退勤!G31&gt;=$B$3,出退勤!G31&lt;DATE(YEAR($B$3),MONTH($B$3)+1,1)),"対象","対象外")))</f>
        <v/>
      </c>
      <c r="I33" s="1"/>
      <c r="J33" s="1"/>
    </row>
    <row r="34" customFormat="false" ht="32" hidden="false" customHeight="true" outlineLevel="0" collapsed="false">
      <c r="A34" s="1" t="str">
        <f aca="false">IF(COUNTA(出退勤!A32:D32)=0,"",出退勤!A32)</f>
        <v/>
      </c>
      <c r="B34" s="8" t="str">
        <f aca="false">IF(COUNTA(出退勤!A32:D32)=0,"",出退勤!B32)</f>
        <v/>
      </c>
      <c r="C34" s="8" t="str">
        <f aca="false">IF(COUNTA(出退勤!A32:D32)=0,"",出退勤!C32)</f>
        <v/>
      </c>
      <c r="D34" s="4" t="str">
        <f aca="false">IF(COUNTA(出退勤!A32:D32)=0,"",出退勤!D32)</f>
        <v/>
      </c>
      <c r="E34" s="4" t="str">
        <f aca="false">IF(COUNTA(出退勤!A32:D32)=0,"",出退勤!E32)</f>
        <v/>
      </c>
      <c r="F34" s="4" t="str">
        <f aca="false">IF(COUNTA(出退勤!A32:D32)=0,"",出退勤!F32)</f>
        <v/>
      </c>
      <c r="G34" s="9" t="str">
        <f aca="false">IF(COUNTA(出退勤!A32:D32)=0,"",IF($J$3&lt;&gt;0,"入力を確認",IF(出退勤!H32=1,"日付またぎ","同日")))</f>
        <v/>
      </c>
      <c r="H34" s="9" t="str">
        <f aca="false">IF(COUNTA(出退勤!A32:D32)=0,"",IF($J$3&lt;&gt;0,"入力を確認",IF(AND(出退勤!G32&gt;=$B$3,出退勤!G32&lt;DATE(YEAR($B$3),MONTH($B$3)+1,1)),"対象","対象外")))</f>
        <v/>
      </c>
      <c r="I34" s="1"/>
      <c r="J34" s="1"/>
    </row>
    <row r="35" customFormat="false" ht="32" hidden="false" customHeight="true" outlineLevel="0" collapsed="false">
      <c r="A35" s="1" t="str">
        <f aca="false">IF(COUNTA(出退勤!A33:D33)=0,"",出退勤!A33)</f>
        <v/>
      </c>
      <c r="B35" s="8" t="str">
        <f aca="false">IF(COUNTA(出退勤!A33:D33)=0,"",出退勤!B33)</f>
        <v/>
      </c>
      <c r="C35" s="8" t="str">
        <f aca="false">IF(COUNTA(出退勤!A33:D33)=0,"",出退勤!C33)</f>
        <v/>
      </c>
      <c r="D35" s="4" t="str">
        <f aca="false">IF(COUNTA(出退勤!A33:D33)=0,"",出退勤!D33)</f>
        <v/>
      </c>
      <c r="E35" s="4" t="str">
        <f aca="false">IF(COUNTA(出退勤!A33:D33)=0,"",出退勤!E33)</f>
        <v/>
      </c>
      <c r="F35" s="4" t="str">
        <f aca="false">IF(COUNTA(出退勤!A33:D33)=0,"",出退勤!F33)</f>
        <v/>
      </c>
      <c r="G35" s="9" t="str">
        <f aca="false">IF(COUNTA(出退勤!A33:D33)=0,"",IF($J$3&lt;&gt;0,"入力を確認",IF(出退勤!H33=1,"日付またぎ","同日")))</f>
        <v/>
      </c>
      <c r="H35" s="9" t="str">
        <f aca="false">IF(COUNTA(出退勤!A33:D33)=0,"",IF($J$3&lt;&gt;0,"入力を確認",IF(AND(出退勤!G33&gt;=$B$3,出退勤!G33&lt;DATE(YEAR($B$3),MONTH($B$3)+1,1)),"対象","対象外")))</f>
        <v/>
      </c>
      <c r="I35" s="1"/>
      <c r="J35" s="1"/>
    </row>
    <row r="36" customFormat="false" ht="32" hidden="false" customHeight="true" outlineLevel="0" collapsed="false">
      <c r="A36" s="1" t="str">
        <f aca="false">IF(COUNTA(出退勤!A34:D34)=0,"",出退勤!A34)</f>
        <v/>
      </c>
      <c r="B36" s="8" t="str">
        <f aca="false">IF(COUNTA(出退勤!A34:D34)=0,"",出退勤!B34)</f>
        <v/>
      </c>
      <c r="C36" s="8" t="str">
        <f aca="false">IF(COUNTA(出退勤!A34:D34)=0,"",出退勤!C34)</f>
        <v/>
      </c>
      <c r="D36" s="4" t="str">
        <f aca="false">IF(COUNTA(出退勤!A34:D34)=0,"",出退勤!D34)</f>
        <v/>
      </c>
      <c r="E36" s="4" t="str">
        <f aca="false">IF(COUNTA(出退勤!A34:D34)=0,"",出退勤!E34)</f>
        <v/>
      </c>
      <c r="F36" s="4" t="str">
        <f aca="false">IF(COUNTA(出退勤!A34:D34)=0,"",出退勤!F34)</f>
        <v/>
      </c>
      <c r="G36" s="9" t="str">
        <f aca="false">IF(COUNTA(出退勤!A34:D34)=0,"",IF($J$3&lt;&gt;0,"入力を確認",IF(出退勤!H34=1,"日付またぎ","同日")))</f>
        <v/>
      </c>
      <c r="H36" s="9" t="str">
        <f aca="false">IF(COUNTA(出退勤!A34:D34)=0,"",IF($J$3&lt;&gt;0,"入力を確認",IF(AND(出退勤!G34&gt;=$B$3,出退勤!G34&lt;DATE(YEAR($B$3),MONTH($B$3)+1,1)),"対象","対象外")))</f>
        <v/>
      </c>
      <c r="I36" s="1"/>
      <c r="J36" s="1"/>
    </row>
    <row r="37" customFormat="false" ht="32" hidden="false" customHeight="true" outlineLevel="0" collapsed="false">
      <c r="A37" s="1" t="str">
        <f aca="false">IF(COUNTA(出退勤!A35:D35)=0,"",出退勤!A35)</f>
        <v/>
      </c>
      <c r="B37" s="8" t="str">
        <f aca="false">IF(COUNTA(出退勤!A35:D35)=0,"",出退勤!B35)</f>
        <v/>
      </c>
      <c r="C37" s="8" t="str">
        <f aca="false">IF(COUNTA(出退勤!A35:D35)=0,"",出退勤!C35)</f>
        <v/>
      </c>
      <c r="D37" s="4" t="str">
        <f aca="false">IF(COUNTA(出退勤!A35:D35)=0,"",出退勤!D35)</f>
        <v/>
      </c>
      <c r="E37" s="4" t="str">
        <f aca="false">IF(COUNTA(出退勤!A35:D35)=0,"",出退勤!E35)</f>
        <v/>
      </c>
      <c r="F37" s="4" t="str">
        <f aca="false">IF(COUNTA(出退勤!A35:D35)=0,"",出退勤!F35)</f>
        <v/>
      </c>
      <c r="G37" s="9" t="str">
        <f aca="false">IF(COUNTA(出退勤!A35:D35)=0,"",IF($J$3&lt;&gt;0,"入力を確認",IF(出退勤!H35=1,"日付またぎ","同日")))</f>
        <v/>
      </c>
      <c r="H37" s="9" t="str">
        <f aca="false">IF(COUNTA(出退勤!A35:D35)=0,"",IF($J$3&lt;&gt;0,"入力を確認",IF(AND(出退勤!G35&gt;=$B$3,出退勤!G35&lt;DATE(YEAR($B$3),MONTH($B$3)+1,1)),"対象","対象外")))</f>
        <v/>
      </c>
      <c r="I37" s="1"/>
      <c r="J37" s="1"/>
    </row>
    <row r="38" customFormat="false" ht="32" hidden="false" customHeight="true" outlineLevel="0" collapsed="false">
      <c r="A38" s="1" t="str">
        <f aca="false">IF(COUNTA(出退勤!A36:D36)=0,"",出退勤!A36)</f>
        <v/>
      </c>
      <c r="B38" s="8" t="str">
        <f aca="false">IF(COUNTA(出退勤!A36:D36)=0,"",出退勤!B36)</f>
        <v/>
      </c>
      <c r="C38" s="8" t="str">
        <f aca="false">IF(COUNTA(出退勤!A36:D36)=0,"",出退勤!C36)</f>
        <v/>
      </c>
      <c r="D38" s="4" t="str">
        <f aca="false">IF(COUNTA(出退勤!A36:D36)=0,"",出退勤!D36)</f>
        <v/>
      </c>
      <c r="E38" s="4" t="str">
        <f aca="false">IF(COUNTA(出退勤!A36:D36)=0,"",出退勤!E36)</f>
        <v/>
      </c>
      <c r="F38" s="4" t="str">
        <f aca="false">IF(COUNTA(出退勤!A36:D36)=0,"",出退勤!F36)</f>
        <v/>
      </c>
      <c r="G38" s="9" t="str">
        <f aca="false">IF(COUNTA(出退勤!A36:D36)=0,"",IF($J$3&lt;&gt;0,"入力を確認",IF(出退勤!H36=1,"日付またぎ","同日")))</f>
        <v/>
      </c>
      <c r="H38" s="9" t="str">
        <f aca="false">IF(COUNTA(出退勤!A36:D36)=0,"",IF($J$3&lt;&gt;0,"入力を確認",IF(AND(出退勤!G36&gt;=$B$3,出退勤!G36&lt;DATE(YEAR($B$3),MONTH($B$3)+1,1)),"対象","対象外")))</f>
        <v/>
      </c>
      <c r="I38" s="1"/>
      <c r="J38" s="1"/>
    </row>
    <row r="39" customFormat="false" ht="32" hidden="false" customHeight="true" outlineLevel="0" collapsed="false">
      <c r="A39" s="1" t="str">
        <f aca="false">IF(COUNTA(出退勤!A37:D37)=0,"",出退勤!A37)</f>
        <v/>
      </c>
      <c r="B39" s="8" t="str">
        <f aca="false">IF(COUNTA(出退勤!A37:D37)=0,"",出退勤!B37)</f>
        <v/>
      </c>
      <c r="C39" s="8" t="str">
        <f aca="false">IF(COUNTA(出退勤!A37:D37)=0,"",出退勤!C37)</f>
        <v/>
      </c>
      <c r="D39" s="4" t="str">
        <f aca="false">IF(COUNTA(出退勤!A37:D37)=0,"",出退勤!D37)</f>
        <v/>
      </c>
      <c r="E39" s="4" t="str">
        <f aca="false">IF(COUNTA(出退勤!A37:D37)=0,"",出退勤!E37)</f>
        <v/>
      </c>
      <c r="F39" s="4" t="str">
        <f aca="false">IF(COUNTA(出退勤!A37:D37)=0,"",出退勤!F37)</f>
        <v/>
      </c>
      <c r="G39" s="9" t="str">
        <f aca="false">IF(COUNTA(出退勤!A37:D37)=0,"",IF($J$3&lt;&gt;0,"入力を確認",IF(出退勤!H37=1,"日付またぎ","同日")))</f>
        <v/>
      </c>
      <c r="H39" s="9" t="str">
        <f aca="false">IF(COUNTA(出退勤!A37:D37)=0,"",IF($J$3&lt;&gt;0,"入力を確認",IF(AND(出退勤!G37&gt;=$B$3,出退勤!G37&lt;DATE(YEAR($B$3),MONTH($B$3)+1,1)),"対象","対象外")))</f>
        <v/>
      </c>
      <c r="I39" s="1"/>
      <c r="J39" s="1"/>
    </row>
    <row r="40" customFormat="false" ht="32" hidden="false" customHeight="true" outlineLevel="0" collapsed="false">
      <c r="A40" s="1" t="str">
        <f aca="false">IF(COUNTA(出退勤!A38:D38)=0,"",出退勤!A38)</f>
        <v/>
      </c>
      <c r="B40" s="8" t="str">
        <f aca="false">IF(COUNTA(出退勤!A38:D38)=0,"",出退勤!B38)</f>
        <v/>
      </c>
      <c r="C40" s="8" t="str">
        <f aca="false">IF(COUNTA(出退勤!A38:D38)=0,"",出退勤!C38)</f>
        <v/>
      </c>
      <c r="D40" s="4" t="str">
        <f aca="false">IF(COUNTA(出退勤!A38:D38)=0,"",出退勤!D38)</f>
        <v/>
      </c>
      <c r="E40" s="4" t="str">
        <f aca="false">IF(COUNTA(出退勤!A38:D38)=0,"",出退勤!E38)</f>
        <v/>
      </c>
      <c r="F40" s="4" t="str">
        <f aca="false">IF(COUNTA(出退勤!A38:D38)=0,"",出退勤!F38)</f>
        <v/>
      </c>
      <c r="G40" s="9" t="str">
        <f aca="false">IF(COUNTA(出退勤!A38:D38)=0,"",IF($J$3&lt;&gt;0,"入力を確認",IF(出退勤!H38=1,"日付またぎ","同日")))</f>
        <v/>
      </c>
      <c r="H40" s="9" t="str">
        <f aca="false">IF(COUNTA(出退勤!A38:D38)=0,"",IF($J$3&lt;&gt;0,"入力を確認",IF(AND(出退勤!G38&gt;=$B$3,出退勤!G38&lt;DATE(YEAR($B$3),MONTH($B$3)+1,1)),"対象","対象外")))</f>
        <v/>
      </c>
      <c r="I40" s="1"/>
      <c r="J40" s="1"/>
    </row>
  </sheetData>
  <conditionalFormatting sqref="G10:G40">
    <cfRule type="expression" priority="2" aboveAverage="0" equalAverage="0" bottom="0" percent="0" rank="0" text="" dxfId="0">
      <formula>$G10="日付またぎ"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8"/>
    <col collapsed="false" customWidth="true" hidden="false" outlineLevel="0" max="7" min="4" style="0" width="18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34"/>
    <col collapsed="false" customWidth="true" hidden="false" outlineLevel="0" max="11" min="11" style="0" width="14"/>
    <col collapsed="false" customWidth="true" hidden="false" outlineLevel="0" max="12" min="12" style="0" width="16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3" hidden="false" customHeight="true" outlineLevel="0" collapsed="false">
      <c r="A3" s="10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3" hidden="false" customHeight="true" outlineLevel="0" collapsed="false">
      <c r="A5" s="10" t="s">
        <v>25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36" hidden="false" customHeight="true" outlineLevel="0" collapsed="false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26</v>
      </c>
      <c r="H7" s="7" t="s">
        <v>27</v>
      </c>
      <c r="I7" s="7" t="s">
        <v>10</v>
      </c>
      <c r="J7" s="7" t="s">
        <v>28</v>
      </c>
      <c r="K7" s="7" t="s">
        <v>29</v>
      </c>
      <c r="L7" s="7" t="s">
        <v>30</v>
      </c>
    </row>
    <row r="8" customFormat="false" ht="32" hidden="false" customHeight="true" outlineLevel="0" collapsed="false">
      <c r="A8" s="11" t="s">
        <v>31</v>
      </c>
      <c r="B8" s="12" t="n">
        <v>46296.375</v>
      </c>
      <c r="C8" s="12" t="n">
        <v>46296.75</v>
      </c>
      <c r="D8" s="13" t="n">
        <v>60</v>
      </c>
      <c r="E8" s="4" t="n">
        <f aca="false">IF(J8="","",IF(K8&lt;&gt;0,NA(),ROUND((C8-B8)*1440,0)))</f>
        <v>540</v>
      </c>
      <c r="F8" s="4" t="n">
        <f aca="false">IF(J8="","",IF(K8&lt;&gt;0,NA(),E8-D8))</f>
        <v>480</v>
      </c>
      <c r="G8" s="14" t="n">
        <f aca="false">IF(J8="","",IF(K8&lt;&gt;0,NA(),INT(B8)))</f>
        <v>46296</v>
      </c>
      <c r="H8" s="1" t="n">
        <f aca="false">IF(J8="","",IF(K8&lt;&gt;0,NA(),IF(INT(C8)&gt;INT(B8),1,0)))</f>
        <v>0</v>
      </c>
      <c r="I8" s="1" t="n">
        <f aca="false">IF(J8="","",IF(K8&lt;&gt;0,NA(),IF(DATE(YEAR(C8),MONTH(C8),1)&gt;DATE(YEAR(B8),MONTH(B8),1),1,0)))</f>
        <v>0</v>
      </c>
      <c r="J8" s="1" t="str">
        <f aca="false">IF(COUNTA(A8:D8)=0,"",IF(NOT(AND(ISTEXT(A8),LEN(A8)=8,EXACT(LEFT(A8,4),"ATT-"),ISNUMBER(FIND(MID(A8,5,1)&amp;"x","0x1x2x3x4x5x6x7x8x9x")),ISNUMBER(FIND(MID(A8,6,1)&amp;"x","0x1x2x3x4x5x6x7x8x9x")),ISNUMBER(FIND(MID(A8,7,1)&amp;"x","0x1x2x3x4x5x6x7x8x9x")),ISNUMBER(FIND(MID(A8,8,1)&amp;"x","0x1x2x3x4x5x6x7x8x9x")))),"IDはATT-と半角数字4桁",IF(COUNTIFS($A$8:$A$38,A8)&gt;1,"勤務IDが重複",IF(NOT(AND(ISNUMBER(B8),B8&gt;=43831,B8&lt;73051,ABS(B8*1440-ROUND(B8*1440,0))&lt;0.00001)),"開始は実日時・分単位",IF(NOT(AND(ISNUMBER(C8),C8&gt;=43831,C8&lt;73052,ABS(C8*1440-ROUND(C8*1440,0))&lt;0.00001)),"終了は実日時・分単位",IF(OR(C8&lt;=B8,ROUND((C8-B8)*1440,0)&gt;1440),"順序と24時間以内を確認",IF(NOT(AND(ISNUMBER(D8),D8&gt;=0,D8=INT(D8),D8&lt;=ROUND((C8-B8)*1440,0))),"休憩は0〜経過分の整数",IF(COUNTIFS($B$8:$B$38,"&lt;"&amp;C8,$C$8:$C$38,"&gt;"&amp;B8)&gt;1,"勤務時間帯が重複","確認済み"))))))))</f>
        <v>確認済み</v>
      </c>
      <c r="K8" s="1" t="n">
        <f aca="false">IF(J8="","",IF(J8="確認済み",0,1))</f>
        <v>0</v>
      </c>
      <c r="L8" s="1" t="n">
        <f aca="false">IF(J8="","",IF(K8&lt;&gt;0,0,IF(AND(ISNUMBER(E8),E8=ROUND((C8-B8)*1440,0),ISNUMBER(F8),F8=E8-D8,ISNUMBER(G8),G8=INT(B8),ISNUMBER(H8),H8=IF(INT(C8)&gt;INT(B8),1,0),ISNUMBER(I8),I8=IF(DATE(YEAR(C8),MONTH(C8),1)&gt;DATE(YEAR(B8),MONTH(B8),1),1,0)),0,1)))</f>
        <v>0</v>
      </c>
    </row>
    <row r="9" customFormat="false" ht="32" hidden="false" customHeight="true" outlineLevel="0" collapsed="false">
      <c r="A9" s="11" t="s">
        <v>32</v>
      </c>
      <c r="B9" s="12" t="n">
        <v>46297.9166666667</v>
      </c>
      <c r="C9" s="12" t="n">
        <v>46298.25</v>
      </c>
      <c r="D9" s="13" t="n">
        <v>45</v>
      </c>
      <c r="E9" s="4" t="n">
        <f aca="false">IF(J9="","",IF(K9&lt;&gt;0,NA(),ROUND((C9-B9)*1440,0)))</f>
        <v>480</v>
      </c>
      <c r="F9" s="4" t="n">
        <f aca="false">IF(J9="","",IF(K9&lt;&gt;0,NA(),E9-D9))</f>
        <v>435</v>
      </c>
      <c r="G9" s="14" t="n">
        <f aca="false">IF(J9="","",IF(K9&lt;&gt;0,NA(),INT(B9)))</f>
        <v>46297</v>
      </c>
      <c r="H9" s="1" t="n">
        <f aca="false">IF(J9="","",IF(K9&lt;&gt;0,NA(),IF(INT(C9)&gt;INT(B9),1,0)))</f>
        <v>1</v>
      </c>
      <c r="I9" s="1" t="n">
        <f aca="false">IF(J9="","",IF(K9&lt;&gt;0,NA(),IF(DATE(YEAR(C9),MONTH(C9),1)&gt;DATE(YEAR(B9),MONTH(B9),1),1,0)))</f>
        <v>0</v>
      </c>
      <c r="J9" s="1" t="str">
        <f aca="false">IF(COUNTA(A9:D9)=0,"",IF(NOT(AND(ISTEXT(A9),LEN(A9)=8,EXACT(LEFT(A9,4),"ATT-"),ISNUMBER(FIND(MID(A9,5,1)&amp;"x","0x1x2x3x4x5x6x7x8x9x")),ISNUMBER(FIND(MID(A9,6,1)&amp;"x","0x1x2x3x4x5x6x7x8x9x")),ISNUMBER(FIND(MID(A9,7,1)&amp;"x","0x1x2x3x4x5x6x7x8x9x")),ISNUMBER(FIND(MID(A9,8,1)&amp;"x","0x1x2x3x4x5x6x7x8x9x")))),"IDはATT-と半角数字4桁",IF(COUNTIFS($A$8:$A$38,A9)&gt;1,"勤務IDが重複",IF(NOT(AND(ISNUMBER(B9),B9&gt;=43831,B9&lt;73051,ABS(B9*1440-ROUND(B9*1440,0))&lt;0.00001)),"開始は実日時・分単位",IF(NOT(AND(ISNUMBER(C9),C9&gt;=43831,C9&lt;73052,ABS(C9*1440-ROUND(C9*1440,0))&lt;0.00001)),"終了は実日時・分単位",IF(OR(C9&lt;=B9,ROUND((C9-B9)*1440,0)&gt;1440),"順序と24時間以内を確認",IF(NOT(AND(ISNUMBER(D9),D9&gt;=0,D9=INT(D9),D9&lt;=ROUND((C9-B9)*1440,0))),"休憩は0〜経過分の整数",IF(COUNTIFS($B$8:$B$38,"&lt;"&amp;C9,$C$8:$C$38,"&gt;"&amp;B9)&gt;1,"勤務時間帯が重複","確認済み"))))))))</f>
        <v>確認済み</v>
      </c>
      <c r="K9" s="1" t="n">
        <f aca="false">IF(J9="","",IF(J9="確認済み",0,1))</f>
        <v>0</v>
      </c>
      <c r="L9" s="1" t="n">
        <f aca="false">IF(J9="","",IF(K9&lt;&gt;0,0,IF(AND(ISNUMBER(E9),E9=ROUND((C9-B9)*1440,0),ISNUMBER(F9),F9=E9-D9,ISNUMBER(G9),G9=INT(B9),ISNUMBER(H9),H9=IF(INT(C9)&gt;INT(B9),1,0),ISNUMBER(I9),I9=IF(DATE(YEAR(C9),MONTH(C9),1)&gt;DATE(YEAR(B9),MONTH(B9),1),1,0)),0,1)))</f>
        <v>0</v>
      </c>
    </row>
    <row r="10" customFormat="false" ht="32" hidden="false" customHeight="true" outlineLevel="0" collapsed="false">
      <c r="A10" s="11" t="s">
        <v>33</v>
      </c>
      <c r="B10" s="12" t="n">
        <v>46298.3854166667</v>
      </c>
      <c r="C10" s="12" t="n">
        <v>46298.5</v>
      </c>
      <c r="D10" s="13" t="n">
        <v>0</v>
      </c>
      <c r="E10" s="4" t="n">
        <f aca="false">IF(J10="","",IF(K10&lt;&gt;0,NA(),ROUND((C10-B10)*1440,0)))</f>
        <v>165</v>
      </c>
      <c r="F10" s="4" t="n">
        <f aca="false">IF(J10="","",IF(K10&lt;&gt;0,NA(),E10-D10))</f>
        <v>165</v>
      </c>
      <c r="G10" s="14" t="n">
        <f aca="false">IF(J10="","",IF(K10&lt;&gt;0,NA(),INT(B10)))</f>
        <v>46298</v>
      </c>
      <c r="H10" s="1" t="n">
        <f aca="false">IF(J10="","",IF(K10&lt;&gt;0,NA(),IF(INT(C10)&gt;INT(B10),1,0)))</f>
        <v>0</v>
      </c>
      <c r="I10" s="1" t="n">
        <f aca="false">IF(J10="","",IF(K10&lt;&gt;0,NA(),IF(DATE(YEAR(C10),MONTH(C10),1)&gt;DATE(YEAR(B10),MONTH(B10),1),1,0)))</f>
        <v>0</v>
      </c>
      <c r="J10" s="1" t="str">
        <f aca="false">IF(COUNTA(A10:D10)=0,"",IF(NOT(AND(ISTEXT(A10),LEN(A10)=8,EXACT(LEFT(A10,4),"ATT-"),ISNUMBER(FIND(MID(A10,5,1)&amp;"x","0x1x2x3x4x5x6x7x8x9x")),ISNUMBER(FIND(MID(A10,6,1)&amp;"x","0x1x2x3x4x5x6x7x8x9x")),ISNUMBER(FIND(MID(A10,7,1)&amp;"x","0x1x2x3x4x5x6x7x8x9x")),ISNUMBER(FIND(MID(A10,8,1)&amp;"x","0x1x2x3x4x5x6x7x8x9x")))),"IDはATT-と半角数字4桁",IF(COUNTIFS($A$8:$A$38,A10)&gt;1,"勤務IDが重複",IF(NOT(AND(ISNUMBER(B10),B10&gt;=43831,B10&lt;73051,ABS(B10*1440-ROUND(B10*1440,0))&lt;0.00001)),"開始は実日時・分単位",IF(NOT(AND(ISNUMBER(C10),C10&gt;=43831,C10&lt;73052,ABS(C10*1440-ROUND(C10*1440,0))&lt;0.00001)),"終了は実日時・分単位",IF(OR(C10&lt;=B10,ROUND((C10-B10)*1440,0)&gt;1440),"順序と24時間以内を確認",IF(NOT(AND(ISNUMBER(D10),D10&gt;=0,D10=INT(D10),D10&lt;=ROUND((C10-B10)*1440,0))),"休憩は0〜経過分の整数",IF(COUNTIFS($B$8:$B$38,"&lt;"&amp;C10,$C$8:$C$38,"&gt;"&amp;B10)&gt;1,"勤務時間帯が重複","確認済み"))))))))</f>
        <v>確認済み</v>
      </c>
      <c r="K10" s="1" t="n">
        <f aca="false">IF(J10="","",IF(J10="確認済み",0,1))</f>
        <v>0</v>
      </c>
      <c r="L10" s="1" t="n">
        <f aca="false">IF(J10="","",IF(K10&lt;&gt;0,0,IF(AND(ISNUMBER(E10),E10=ROUND((C10-B10)*1440,0),ISNUMBER(F10),F10=E10-D10,ISNUMBER(G10),G10=INT(B10),ISNUMBER(H10),H10=IF(INT(C10)&gt;INT(B10),1,0),ISNUMBER(I10),I10=IF(DATE(YEAR(C10),MONTH(C10),1)&gt;DATE(YEAR(B10),MONTH(B10),1),1,0)),0,1)))</f>
        <v>0</v>
      </c>
    </row>
    <row r="11" customFormat="false" ht="32" hidden="false" customHeight="true" outlineLevel="0" collapsed="false">
      <c r="A11" s="11" t="s">
        <v>34</v>
      </c>
      <c r="B11" s="12" t="n">
        <v>46326.9166666667</v>
      </c>
      <c r="C11" s="12" t="n">
        <v>46327.2916666667</v>
      </c>
      <c r="D11" s="13" t="n">
        <v>60</v>
      </c>
      <c r="E11" s="4" t="n">
        <f aca="false">IF(J11="","",IF(K11&lt;&gt;0,NA(),ROUND((C11-B11)*1440,0)))</f>
        <v>540</v>
      </c>
      <c r="F11" s="4" t="n">
        <f aca="false">IF(J11="","",IF(K11&lt;&gt;0,NA(),E11-D11))</f>
        <v>480</v>
      </c>
      <c r="G11" s="14" t="n">
        <f aca="false">IF(J11="","",IF(K11&lt;&gt;0,NA(),INT(B11)))</f>
        <v>46326</v>
      </c>
      <c r="H11" s="1" t="n">
        <f aca="false">IF(J11="","",IF(K11&lt;&gt;0,NA(),IF(INT(C11)&gt;INT(B11),1,0)))</f>
        <v>1</v>
      </c>
      <c r="I11" s="1" t="n">
        <f aca="false">IF(J11="","",IF(K11&lt;&gt;0,NA(),IF(DATE(YEAR(C11),MONTH(C11),1)&gt;DATE(YEAR(B11),MONTH(B11),1),1,0)))</f>
        <v>1</v>
      </c>
      <c r="J11" s="1" t="str">
        <f aca="false">IF(COUNTA(A11:D11)=0,"",IF(NOT(AND(ISTEXT(A11),LEN(A11)=8,EXACT(LEFT(A11,4),"ATT-"),ISNUMBER(FIND(MID(A11,5,1)&amp;"x","0x1x2x3x4x5x6x7x8x9x")),ISNUMBER(FIND(MID(A11,6,1)&amp;"x","0x1x2x3x4x5x6x7x8x9x")),ISNUMBER(FIND(MID(A11,7,1)&amp;"x","0x1x2x3x4x5x6x7x8x9x")),ISNUMBER(FIND(MID(A11,8,1)&amp;"x","0x1x2x3x4x5x6x7x8x9x")))),"IDはATT-と半角数字4桁",IF(COUNTIFS($A$8:$A$38,A11)&gt;1,"勤務IDが重複",IF(NOT(AND(ISNUMBER(B11),B11&gt;=43831,B11&lt;73051,ABS(B11*1440-ROUND(B11*1440,0))&lt;0.00001)),"開始は実日時・分単位",IF(NOT(AND(ISNUMBER(C11),C11&gt;=43831,C11&lt;73052,ABS(C11*1440-ROUND(C11*1440,0))&lt;0.00001)),"終了は実日時・分単位",IF(OR(C11&lt;=B11,ROUND((C11-B11)*1440,0)&gt;1440),"順序と24時間以内を確認",IF(NOT(AND(ISNUMBER(D11),D11&gt;=0,D11=INT(D11),D11&lt;=ROUND((C11-B11)*1440,0))),"休憩は0〜経過分の整数",IF(COUNTIFS($B$8:$B$38,"&lt;"&amp;C11,$C$8:$C$38,"&gt;"&amp;B11)&gt;1,"勤務時間帯が重複","確認済み"))))))))</f>
        <v>確認済み</v>
      </c>
      <c r="K11" s="1" t="n">
        <f aca="false">IF(J11="","",IF(J11="確認済み",0,1))</f>
        <v>0</v>
      </c>
      <c r="L11" s="1" t="n">
        <f aca="false">IF(J11="","",IF(K11&lt;&gt;0,0,IF(AND(ISNUMBER(E11),E11=ROUND((C11-B11)*1440,0),ISNUMBER(F11),F11=E11-D11,ISNUMBER(G11),G11=INT(B11),ISNUMBER(H11),H11=IF(INT(C11)&gt;INT(B11),1,0),ISNUMBER(I11),I11=IF(DATE(YEAR(C11),MONTH(C11),1)&gt;DATE(YEAR(B11),MONTH(B11),1),1,0)),0,1)))</f>
        <v>0</v>
      </c>
    </row>
    <row r="12" customFormat="false" ht="32" hidden="false" customHeight="true" outlineLevel="0" collapsed="false">
      <c r="A12" s="11" t="s">
        <v>35</v>
      </c>
      <c r="B12" s="12" t="n">
        <v>46295.9583333333</v>
      </c>
      <c r="C12" s="12" t="n">
        <v>46296.2916666667</v>
      </c>
      <c r="D12" s="13" t="n">
        <v>30</v>
      </c>
      <c r="E12" s="4" t="n">
        <f aca="false">IF(J12="","",IF(K12&lt;&gt;0,NA(),ROUND((C12-B12)*1440,0)))</f>
        <v>480</v>
      </c>
      <c r="F12" s="4" t="n">
        <f aca="false">IF(J12="","",IF(K12&lt;&gt;0,NA(),E12-D12))</f>
        <v>450</v>
      </c>
      <c r="G12" s="14" t="n">
        <f aca="false">IF(J12="","",IF(K12&lt;&gt;0,NA(),INT(B12)))</f>
        <v>46295</v>
      </c>
      <c r="H12" s="1" t="n">
        <f aca="false">IF(J12="","",IF(K12&lt;&gt;0,NA(),IF(INT(C12)&gt;INT(B12),1,0)))</f>
        <v>1</v>
      </c>
      <c r="I12" s="1" t="n">
        <f aca="false">IF(J12="","",IF(K12&lt;&gt;0,NA(),IF(DATE(YEAR(C12),MONTH(C12),1)&gt;DATE(YEAR(B12),MONTH(B12),1),1,0)))</f>
        <v>1</v>
      </c>
      <c r="J12" s="1" t="str">
        <f aca="false">IF(COUNTA(A12:D12)=0,"",IF(NOT(AND(ISTEXT(A12),LEN(A12)=8,EXACT(LEFT(A12,4),"ATT-"),ISNUMBER(FIND(MID(A12,5,1)&amp;"x","0x1x2x3x4x5x6x7x8x9x")),ISNUMBER(FIND(MID(A12,6,1)&amp;"x","0x1x2x3x4x5x6x7x8x9x")),ISNUMBER(FIND(MID(A12,7,1)&amp;"x","0x1x2x3x4x5x6x7x8x9x")),ISNUMBER(FIND(MID(A12,8,1)&amp;"x","0x1x2x3x4x5x6x7x8x9x")))),"IDはATT-と半角数字4桁",IF(COUNTIFS($A$8:$A$38,A12)&gt;1,"勤務IDが重複",IF(NOT(AND(ISNUMBER(B12),B12&gt;=43831,B12&lt;73051,ABS(B12*1440-ROUND(B12*1440,0))&lt;0.00001)),"開始は実日時・分単位",IF(NOT(AND(ISNUMBER(C12),C12&gt;=43831,C12&lt;73052,ABS(C12*1440-ROUND(C12*1440,0))&lt;0.00001)),"終了は実日時・分単位",IF(OR(C12&lt;=B12,ROUND((C12-B12)*1440,0)&gt;1440),"順序と24時間以内を確認",IF(NOT(AND(ISNUMBER(D12),D12&gt;=0,D12=INT(D12),D12&lt;=ROUND((C12-B12)*1440,0))),"休憩は0〜経過分の整数",IF(COUNTIFS($B$8:$B$38,"&lt;"&amp;C12,$C$8:$C$38,"&gt;"&amp;B12)&gt;1,"勤務時間帯が重複","確認済み"))))))))</f>
        <v>確認済み</v>
      </c>
      <c r="K12" s="1" t="n">
        <f aca="false">IF(J12="","",IF(J12="確認済み",0,1))</f>
        <v>0</v>
      </c>
      <c r="L12" s="1" t="n">
        <f aca="false">IF(J12="","",IF(K12&lt;&gt;0,0,IF(AND(ISNUMBER(E12),E12=ROUND((C12-B12)*1440,0),ISNUMBER(F12),F12=E12-D12,ISNUMBER(G12),G12=INT(B12),ISNUMBER(H12),H12=IF(INT(C12)&gt;INT(B12),1,0),ISNUMBER(I12),I12=IF(DATE(YEAR(C12),MONTH(C12),1)&gt;DATE(YEAR(B12),MONTH(B12),1),1,0)),0,1)))</f>
        <v>0</v>
      </c>
    </row>
    <row r="13" customFormat="false" ht="32" hidden="false" customHeight="true" outlineLevel="0" collapsed="false">
      <c r="A13" s="11" t="s">
        <v>36</v>
      </c>
      <c r="B13" s="12" t="n">
        <v>46328.375</v>
      </c>
      <c r="C13" s="12" t="n">
        <v>46328.75</v>
      </c>
      <c r="D13" s="13" t="n">
        <v>60</v>
      </c>
      <c r="E13" s="4" t="n">
        <f aca="false">IF(J13="","",IF(K13&lt;&gt;0,NA(),ROUND((C13-B13)*1440,0)))</f>
        <v>540</v>
      </c>
      <c r="F13" s="4" t="n">
        <f aca="false">IF(J13="","",IF(K13&lt;&gt;0,NA(),E13-D13))</f>
        <v>480</v>
      </c>
      <c r="G13" s="14" t="n">
        <f aca="false">IF(J13="","",IF(K13&lt;&gt;0,NA(),INT(B13)))</f>
        <v>46328</v>
      </c>
      <c r="H13" s="1" t="n">
        <f aca="false">IF(J13="","",IF(K13&lt;&gt;0,NA(),IF(INT(C13)&gt;INT(B13),1,0)))</f>
        <v>0</v>
      </c>
      <c r="I13" s="1" t="n">
        <f aca="false">IF(J13="","",IF(K13&lt;&gt;0,NA(),IF(DATE(YEAR(C13),MONTH(C13),1)&gt;DATE(YEAR(B13),MONTH(B13),1),1,0)))</f>
        <v>0</v>
      </c>
      <c r="J13" s="1" t="str">
        <f aca="false">IF(COUNTA(A13:D13)=0,"",IF(NOT(AND(ISTEXT(A13),LEN(A13)=8,EXACT(LEFT(A13,4),"ATT-"),ISNUMBER(FIND(MID(A13,5,1)&amp;"x","0x1x2x3x4x5x6x7x8x9x")),ISNUMBER(FIND(MID(A13,6,1)&amp;"x","0x1x2x3x4x5x6x7x8x9x")),ISNUMBER(FIND(MID(A13,7,1)&amp;"x","0x1x2x3x4x5x6x7x8x9x")),ISNUMBER(FIND(MID(A13,8,1)&amp;"x","0x1x2x3x4x5x6x7x8x9x")))),"IDはATT-と半角数字4桁",IF(COUNTIFS($A$8:$A$38,A13)&gt;1,"勤務IDが重複",IF(NOT(AND(ISNUMBER(B13),B13&gt;=43831,B13&lt;73051,ABS(B13*1440-ROUND(B13*1440,0))&lt;0.00001)),"開始は実日時・分単位",IF(NOT(AND(ISNUMBER(C13),C13&gt;=43831,C13&lt;73052,ABS(C13*1440-ROUND(C13*1440,0))&lt;0.00001)),"終了は実日時・分単位",IF(OR(C13&lt;=B13,ROUND((C13-B13)*1440,0)&gt;1440),"順序と24時間以内を確認",IF(NOT(AND(ISNUMBER(D13),D13&gt;=0,D13=INT(D13),D13&lt;=ROUND((C13-B13)*1440,0))),"休憩は0〜経過分の整数",IF(COUNTIFS($B$8:$B$38,"&lt;"&amp;C13,$C$8:$C$38,"&gt;"&amp;B13)&gt;1,"勤務時間帯が重複","確認済み"))))))))</f>
        <v>確認済み</v>
      </c>
      <c r="K13" s="1" t="n">
        <f aca="false">IF(J13="","",IF(J13="確認済み",0,1))</f>
        <v>0</v>
      </c>
      <c r="L13" s="1" t="n">
        <f aca="false">IF(J13="","",IF(K13&lt;&gt;0,0,IF(AND(ISNUMBER(E13),E13=ROUND((C13-B13)*1440,0),ISNUMBER(F13),F13=E13-D13,ISNUMBER(G13),G13=INT(B13),ISNUMBER(H13),H13=IF(INT(C13)&gt;INT(B13),1,0),ISNUMBER(I13),I13=IF(DATE(YEAR(C13),MONTH(C13),1)&gt;DATE(YEAR(B13),MONTH(B13),1),1,0)),0,1)))</f>
        <v>0</v>
      </c>
    </row>
    <row r="14" customFormat="false" ht="32" hidden="false" customHeight="true" outlineLevel="0" collapsed="false">
      <c r="A14" s="11"/>
      <c r="B14" s="12"/>
      <c r="C14" s="12"/>
      <c r="D14" s="13"/>
      <c r="E14" s="4" t="str">
        <f aca="false">IF(J14="","",IF(K14&lt;&gt;0,NA(),ROUND((C14-B14)*1440,0)))</f>
        <v/>
      </c>
      <c r="F14" s="4" t="str">
        <f aca="false">IF(J14="","",IF(K14&lt;&gt;0,NA(),E14-D14))</f>
        <v/>
      </c>
      <c r="G14" s="14" t="str">
        <f aca="false">IF(J14="","",IF(K14&lt;&gt;0,NA(),INT(B14)))</f>
        <v/>
      </c>
      <c r="H14" s="1" t="str">
        <f aca="false">IF(J14="","",IF(K14&lt;&gt;0,NA(),IF(INT(C14)&gt;INT(B14),1,0)))</f>
        <v/>
      </c>
      <c r="I14" s="1" t="str">
        <f aca="false">IF(J14="","",IF(K14&lt;&gt;0,NA(),IF(DATE(YEAR(C14),MONTH(C14),1)&gt;DATE(YEAR(B14),MONTH(B14),1),1,0)))</f>
        <v/>
      </c>
      <c r="J14" s="1" t="str">
        <f aca="false">IF(COUNTA(A14:D14)=0,"",IF(NOT(AND(ISTEXT(A14),LEN(A14)=8,EXACT(LEFT(A14,4),"ATT-"),ISNUMBER(FIND(MID(A14,5,1)&amp;"x","0x1x2x3x4x5x6x7x8x9x")),ISNUMBER(FIND(MID(A14,6,1)&amp;"x","0x1x2x3x4x5x6x7x8x9x")),ISNUMBER(FIND(MID(A14,7,1)&amp;"x","0x1x2x3x4x5x6x7x8x9x")),ISNUMBER(FIND(MID(A14,8,1)&amp;"x","0x1x2x3x4x5x6x7x8x9x")))),"IDはATT-と半角数字4桁",IF(COUNTIFS($A$8:$A$38,A14)&gt;1,"勤務IDが重複",IF(NOT(AND(ISNUMBER(B14),B14&gt;=43831,B14&lt;73051,ABS(B14*1440-ROUND(B14*1440,0))&lt;0.00001)),"開始は実日時・分単位",IF(NOT(AND(ISNUMBER(C14),C14&gt;=43831,C14&lt;73052,ABS(C14*1440-ROUND(C14*1440,0))&lt;0.00001)),"終了は実日時・分単位",IF(OR(C14&lt;=B14,ROUND((C14-B14)*1440,0)&gt;1440),"順序と24時間以内を確認",IF(NOT(AND(ISNUMBER(D14),D14&gt;=0,D14=INT(D14),D14&lt;=ROUND((C14-B14)*1440,0))),"休憩は0〜経過分の整数",IF(COUNTIFS($B$8:$B$38,"&lt;"&amp;C14,$C$8:$C$38,"&gt;"&amp;B14)&gt;1,"勤務時間帯が重複","確認済み"))))))))</f>
        <v/>
      </c>
      <c r="K14" s="1" t="str">
        <f aca="false">IF(J14="","",IF(J14="確認済み",0,1))</f>
        <v/>
      </c>
      <c r="L14" s="1" t="str">
        <f aca="false">IF(J14="","",IF(K14&lt;&gt;0,0,IF(AND(ISNUMBER(E14),E14=ROUND((C14-B14)*1440,0),ISNUMBER(F14),F14=E14-D14,ISNUMBER(G14),G14=INT(B14),ISNUMBER(H14),H14=IF(INT(C14)&gt;INT(B14),1,0),ISNUMBER(I14),I14=IF(DATE(YEAR(C14),MONTH(C14),1)&gt;DATE(YEAR(B14),MONTH(B14),1),1,0)),0,1)))</f>
        <v/>
      </c>
    </row>
    <row r="15" customFormat="false" ht="32" hidden="false" customHeight="true" outlineLevel="0" collapsed="false">
      <c r="A15" s="11"/>
      <c r="B15" s="12"/>
      <c r="C15" s="12"/>
      <c r="D15" s="13"/>
      <c r="E15" s="4" t="str">
        <f aca="false">IF(J15="","",IF(K15&lt;&gt;0,NA(),ROUND((C15-B15)*1440,0)))</f>
        <v/>
      </c>
      <c r="F15" s="4" t="str">
        <f aca="false">IF(J15="","",IF(K15&lt;&gt;0,NA(),E15-D15))</f>
        <v/>
      </c>
      <c r="G15" s="14" t="str">
        <f aca="false">IF(J15="","",IF(K15&lt;&gt;0,NA(),INT(B15)))</f>
        <v/>
      </c>
      <c r="H15" s="1" t="str">
        <f aca="false">IF(J15="","",IF(K15&lt;&gt;0,NA(),IF(INT(C15)&gt;INT(B15),1,0)))</f>
        <v/>
      </c>
      <c r="I15" s="1" t="str">
        <f aca="false">IF(J15="","",IF(K15&lt;&gt;0,NA(),IF(DATE(YEAR(C15),MONTH(C15),1)&gt;DATE(YEAR(B15),MONTH(B15),1),1,0)))</f>
        <v/>
      </c>
      <c r="J15" s="1" t="str">
        <f aca="false">IF(COUNTA(A15:D15)=0,"",IF(NOT(AND(ISTEXT(A15),LEN(A15)=8,EXACT(LEFT(A15,4),"ATT-"),ISNUMBER(FIND(MID(A15,5,1)&amp;"x","0x1x2x3x4x5x6x7x8x9x")),ISNUMBER(FIND(MID(A15,6,1)&amp;"x","0x1x2x3x4x5x6x7x8x9x")),ISNUMBER(FIND(MID(A15,7,1)&amp;"x","0x1x2x3x4x5x6x7x8x9x")),ISNUMBER(FIND(MID(A15,8,1)&amp;"x","0x1x2x3x4x5x6x7x8x9x")))),"IDはATT-と半角数字4桁",IF(COUNTIFS($A$8:$A$38,A15)&gt;1,"勤務IDが重複",IF(NOT(AND(ISNUMBER(B15),B15&gt;=43831,B15&lt;73051,ABS(B15*1440-ROUND(B15*1440,0))&lt;0.00001)),"開始は実日時・分単位",IF(NOT(AND(ISNUMBER(C15),C15&gt;=43831,C15&lt;73052,ABS(C15*1440-ROUND(C15*1440,0))&lt;0.00001)),"終了は実日時・分単位",IF(OR(C15&lt;=B15,ROUND((C15-B15)*1440,0)&gt;1440),"順序と24時間以内を確認",IF(NOT(AND(ISNUMBER(D15),D15&gt;=0,D15=INT(D15),D15&lt;=ROUND((C15-B15)*1440,0))),"休憩は0〜経過分の整数",IF(COUNTIFS($B$8:$B$38,"&lt;"&amp;C15,$C$8:$C$38,"&gt;"&amp;B15)&gt;1,"勤務時間帯が重複","確認済み"))))))))</f>
        <v/>
      </c>
      <c r="K15" s="1" t="str">
        <f aca="false">IF(J15="","",IF(J15="確認済み",0,1))</f>
        <v/>
      </c>
      <c r="L15" s="1" t="str">
        <f aca="false">IF(J15="","",IF(K15&lt;&gt;0,0,IF(AND(ISNUMBER(E15),E15=ROUND((C15-B15)*1440,0),ISNUMBER(F15),F15=E15-D15,ISNUMBER(G15),G15=INT(B15),ISNUMBER(H15),H15=IF(INT(C15)&gt;INT(B15),1,0),ISNUMBER(I15),I15=IF(DATE(YEAR(C15),MONTH(C15),1)&gt;DATE(YEAR(B15),MONTH(B15),1),1,0)),0,1)))</f>
        <v/>
      </c>
    </row>
    <row r="16" customFormat="false" ht="32" hidden="false" customHeight="true" outlineLevel="0" collapsed="false">
      <c r="A16" s="11"/>
      <c r="B16" s="12"/>
      <c r="C16" s="12"/>
      <c r="D16" s="13"/>
      <c r="E16" s="4" t="str">
        <f aca="false">IF(J16="","",IF(K16&lt;&gt;0,NA(),ROUND((C16-B16)*1440,0)))</f>
        <v/>
      </c>
      <c r="F16" s="4" t="str">
        <f aca="false">IF(J16="","",IF(K16&lt;&gt;0,NA(),E16-D16))</f>
        <v/>
      </c>
      <c r="G16" s="14" t="str">
        <f aca="false">IF(J16="","",IF(K16&lt;&gt;0,NA(),INT(B16)))</f>
        <v/>
      </c>
      <c r="H16" s="1" t="str">
        <f aca="false">IF(J16="","",IF(K16&lt;&gt;0,NA(),IF(INT(C16)&gt;INT(B16),1,0)))</f>
        <v/>
      </c>
      <c r="I16" s="1" t="str">
        <f aca="false">IF(J16="","",IF(K16&lt;&gt;0,NA(),IF(DATE(YEAR(C16),MONTH(C16),1)&gt;DATE(YEAR(B16),MONTH(B16),1),1,0)))</f>
        <v/>
      </c>
      <c r="J16" s="1" t="str">
        <f aca="false">IF(COUNTA(A16:D16)=0,"",IF(NOT(AND(ISTEXT(A16),LEN(A16)=8,EXACT(LEFT(A16,4),"ATT-"),ISNUMBER(FIND(MID(A16,5,1)&amp;"x","0x1x2x3x4x5x6x7x8x9x")),ISNUMBER(FIND(MID(A16,6,1)&amp;"x","0x1x2x3x4x5x6x7x8x9x")),ISNUMBER(FIND(MID(A16,7,1)&amp;"x","0x1x2x3x4x5x6x7x8x9x")),ISNUMBER(FIND(MID(A16,8,1)&amp;"x","0x1x2x3x4x5x6x7x8x9x")))),"IDはATT-と半角数字4桁",IF(COUNTIFS($A$8:$A$38,A16)&gt;1,"勤務IDが重複",IF(NOT(AND(ISNUMBER(B16),B16&gt;=43831,B16&lt;73051,ABS(B16*1440-ROUND(B16*1440,0))&lt;0.00001)),"開始は実日時・分単位",IF(NOT(AND(ISNUMBER(C16),C16&gt;=43831,C16&lt;73052,ABS(C16*1440-ROUND(C16*1440,0))&lt;0.00001)),"終了は実日時・分単位",IF(OR(C16&lt;=B16,ROUND((C16-B16)*1440,0)&gt;1440),"順序と24時間以内を確認",IF(NOT(AND(ISNUMBER(D16),D16&gt;=0,D16=INT(D16),D16&lt;=ROUND((C16-B16)*1440,0))),"休憩は0〜経過分の整数",IF(COUNTIFS($B$8:$B$38,"&lt;"&amp;C16,$C$8:$C$38,"&gt;"&amp;B16)&gt;1,"勤務時間帯が重複","確認済み"))))))))</f>
        <v/>
      </c>
      <c r="K16" s="1" t="str">
        <f aca="false">IF(J16="","",IF(J16="確認済み",0,1))</f>
        <v/>
      </c>
      <c r="L16" s="1" t="str">
        <f aca="false">IF(J16="","",IF(K16&lt;&gt;0,0,IF(AND(ISNUMBER(E16),E16=ROUND((C16-B16)*1440,0),ISNUMBER(F16),F16=E16-D16,ISNUMBER(G16),G16=INT(B16),ISNUMBER(H16),H16=IF(INT(C16)&gt;INT(B16),1,0),ISNUMBER(I16),I16=IF(DATE(YEAR(C16),MONTH(C16),1)&gt;DATE(YEAR(B16),MONTH(B16),1),1,0)),0,1)))</f>
        <v/>
      </c>
    </row>
    <row r="17" customFormat="false" ht="32" hidden="false" customHeight="true" outlineLevel="0" collapsed="false">
      <c r="A17" s="11"/>
      <c r="B17" s="12"/>
      <c r="C17" s="12"/>
      <c r="D17" s="13"/>
      <c r="E17" s="4" t="str">
        <f aca="false">IF(J17="","",IF(K17&lt;&gt;0,NA(),ROUND((C17-B17)*1440,0)))</f>
        <v/>
      </c>
      <c r="F17" s="4" t="str">
        <f aca="false">IF(J17="","",IF(K17&lt;&gt;0,NA(),E17-D17))</f>
        <v/>
      </c>
      <c r="G17" s="14" t="str">
        <f aca="false">IF(J17="","",IF(K17&lt;&gt;0,NA(),INT(B17)))</f>
        <v/>
      </c>
      <c r="H17" s="1" t="str">
        <f aca="false">IF(J17="","",IF(K17&lt;&gt;0,NA(),IF(INT(C17)&gt;INT(B17),1,0)))</f>
        <v/>
      </c>
      <c r="I17" s="1" t="str">
        <f aca="false">IF(J17="","",IF(K17&lt;&gt;0,NA(),IF(DATE(YEAR(C17),MONTH(C17),1)&gt;DATE(YEAR(B17),MONTH(B17),1),1,0)))</f>
        <v/>
      </c>
      <c r="J17" s="1" t="str">
        <f aca="false">IF(COUNTA(A17:D17)=0,"",IF(NOT(AND(ISTEXT(A17),LEN(A17)=8,EXACT(LEFT(A17,4),"ATT-"),ISNUMBER(FIND(MID(A17,5,1)&amp;"x","0x1x2x3x4x5x6x7x8x9x")),ISNUMBER(FIND(MID(A17,6,1)&amp;"x","0x1x2x3x4x5x6x7x8x9x")),ISNUMBER(FIND(MID(A17,7,1)&amp;"x","0x1x2x3x4x5x6x7x8x9x")),ISNUMBER(FIND(MID(A17,8,1)&amp;"x","0x1x2x3x4x5x6x7x8x9x")))),"IDはATT-と半角数字4桁",IF(COUNTIFS($A$8:$A$38,A17)&gt;1,"勤務IDが重複",IF(NOT(AND(ISNUMBER(B17),B17&gt;=43831,B17&lt;73051,ABS(B17*1440-ROUND(B17*1440,0))&lt;0.00001)),"開始は実日時・分単位",IF(NOT(AND(ISNUMBER(C17),C17&gt;=43831,C17&lt;73052,ABS(C17*1440-ROUND(C17*1440,0))&lt;0.00001)),"終了は実日時・分単位",IF(OR(C17&lt;=B17,ROUND((C17-B17)*1440,0)&gt;1440),"順序と24時間以内を確認",IF(NOT(AND(ISNUMBER(D17),D17&gt;=0,D17=INT(D17),D17&lt;=ROUND((C17-B17)*1440,0))),"休憩は0〜経過分の整数",IF(COUNTIFS($B$8:$B$38,"&lt;"&amp;C17,$C$8:$C$38,"&gt;"&amp;B17)&gt;1,"勤務時間帯が重複","確認済み"))))))))</f>
        <v/>
      </c>
      <c r="K17" s="1" t="str">
        <f aca="false">IF(J17="","",IF(J17="確認済み",0,1))</f>
        <v/>
      </c>
      <c r="L17" s="1" t="str">
        <f aca="false">IF(J17="","",IF(K17&lt;&gt;0,0,IF(AND(ISNUMBER(E17),E17=ROUND((C17-B17)*1440,0),ISNUMBER(F17),F17=E17-D17,ISNUMBER(G17),G17=INT(B17),ISNUMBER(H17),H17=IF(INT(C17)&gt;INT(B17),1,0),ISNUMBER(I17),I17=IF(DATE(YEAR(C17),MONTH(C17),1)&gt;DATE(YEAR(B17),MONTH(B17),1),1,0)),0,1)))</f>
        <v/>
      </c>
    </row>
    <row r="18" customFormat="false" ht="32" hidden="false" customHeight="true" outlineLevel="0" collapsed="false">
      <c r="A18" s="11"/>
      <c r="B18" s="12"/>
      <c r="C18" s="12"/>
      <c r="D18" s="13"/>
      <c r="E18" s="4" t="str">
        <f aca="false">IF(J18="","",IF(K18&lt;&gt;0,NA(),ROUND((C18-B18)*1440,0)))</f>
        <v/>
      </c>
      <c r="F18" s="4" t="str">
        <f aca="false">IF(J18="","",IF(K18&lt;&gt;0,NA(),E18-D18))</f>
        <v/>
      </c>
      <c r="G18" s="14" t="str">
        <f aca="false">IF(J18="","",IF(K18&lt;&gt;0,NA(),INT(B18)))</f>
        <v/>
      </c>
      <c r="H18" s="1" t="str">
        <f aca="false">IF(J18="","",IF(K18&lt;&gt;0,NA(),IF(INT(C18)&gt;INT(B18),1,0)))</f>
        <v/>
      </c>
      <c r="I18" s="1" t="str">
        <f aca="false">IF(J18="","",IF(K18&lt;&gt;0,NA(),IF(DATE(YEAR(C18),MONTH(C18),1)&gt;DATE(YEAR(B18),MONTH(B18),1),1,0)))</f>
        <v/>
      </c>
      <c r="J18" s="1" t="str">
        <f aca="false">IF(COUNTA(A18:D18)=0,"",IF(NOT(AND(ISTEXT(A18),LEN(A18)=8,EXACT(LEFT(A18,4),"ATT-"),ISNUMBER(FIND(MID(A18,5,1)&amp;"x","0x1x2x3x4x5x6x7x8x9x")),ISNUMBER(FIND(MID(A18,6,1)&amp;"x","0x1x2x3x4x5x6x7x8x9x")),ISNUMBER(FIND(MID(A18,7,1)&amp;"x","0x1x2x3x4x5x6x7x8x9x")),ISNUMBER(FIND(MID(A18,8,1)&amp;"x","0x1x2x3x4x5x6x7x8x9x")))),"IDはATT-と半角数字4桁",IF(COUNTIFS($A$8:$A$38,A18)&gt;1,"勤務IDが重複",IF(NOT(AND(ISNUMBER(B18),B18&gt;=43831,B18&lt;73051,ABS(B18*1440-ROUND(B18*1440,0))&lt;0.00001)),"開始は実日時・分単位",IF(NOT(AND(ISNUMBER(C18),C18&gt;=43831,C18&lt;73052,ABS(C18*1440-ROUND(C18*1440,0))&lt;0.00001)),"終了は実日時・分単位",IF(OR(C18&lt;=B18,ROUND((C18-B18)*1440,0)&gt;1440),"順序と24時間以内を確認",IF(NOT(AND(ISNUMBER(D18),D18&gt;=0,D18=INT(D18),D18&lt;=ROUND((C18-B18)*1440,0))),"休憩は0〜経過分の整数",IF(COUNTIFS($B$8:$B$38,"&lt;"&amp;C18,$C$8:$C$38,"&gt;"&amp;B18)&gt;1,"勤務時間帯が重複","確認済み"))))))))</f>
        <v/>
      </c>
      <c r="K18" s="1" t="str">
        <f aca="false">IF(J18="","",IF(J18="確認済み",0,1))</f>
        <v/>
      </c>
      <c r="L18" s="1" t="str">
        <f aca="false">IF(J18="","",IF(K18&lt;&gt;0,0,IF(AND(ISNUMBER(E18),E18=ROUND((C18-B18)*1440,0),ISNUMBER(F18),F18=E18-D18,ISNUMBER(G18),G18=INT(B18),ISNUMBER(H18),H18=IF(INT(C18)&gt;INT(B18),1,0),ISNUMBER(I18),I18=IF(DATE(YEAR(C18),MONTH(C18),1)&gt;DATE(YEAR(B18),MONTH(B18),1),1,0)),0,1)))</f>
        <v/>
      </c>
    </row>
    <row r="19" customFormat="false" ht="32" hidden="false" customHeight="true" outlineLevel="0" collapsed="false">
      <c r="A19" s="11"/>
      <c r="B19" s="12"/>
      <c r="C19" s="12"/>
      <c r="D19" s="13"/>
      <c r="E19" s="4" t="str">
        <f aca="false">IF(J19="","",IF(K19&lt;&gt;0,NA(),ROUND((C19-B19)*1440,0)))</f>
        <v/>
      </c>
      <c r="F19" s="4" t="str">
        <f aca="false">IF(J19="","",IF(K19&lt;&gt;0,NA(),E19-D19))</f>
        <v/>
      </c>
      <c r="G19" s="14" t="str">
        <f aca="false">IF(J19="","",IF(K19&lt;&gt;0,NA(),INT(B19)))</f>
        <v/>
      </c>
      <c r="H19" s="1" t="str">
        <f aca="false">IF(J19="","",IF(K19&lt;&gt;0,NA(),IF(INT(C19)&gt;INT(B19),1,0)))</f>
        <v/>
      </c>
      <c r="I19" s="1" t="str">
        <f aca="false">IF(J19="","",IF(K19&lt;&gt;0,NA(),IF(DATE(YEAR(C19),MONTH(C19),1)&gt;DATE(YEAR(B19),MONTH(B19),1),1,0)))</f>
        <v/>
      </c>
      <c r="J19" s="1" t="str">
        <f aca="false">IF(COUNTA(A19:D19)=0,"",IF(NOT(AND(ISTEXT(A19),LEN(A19)=8,EXACT(LEFT(A19,4),"ATT-"),ISNUMBER(FIND(MID(A19,5,1)&amp;"x","0x1x2x3x4x5x6x7x8x9x")),ISNUMBER(FIND(MID(A19,6,1)&amp;"x","0x1x2x3x4x5x6x7x8x9x")),ISNUMBER(FIND(MID(A19,7,1)&amp;"x","0x1x2x3x4x5x6x7x8x9x")),ISNUMBER(FIND(MID(A19,8,1)&amp;"x","0x1x2x3x4x5x6x7x8x9x")))),"IDはATT-と半角数字4桁",IF(COUNTIFS($A$8:$A$38,A19)&gt;1,"勤務IDが重複",IF(NOT(AND(ISNUMBER(B19),B19&gt;=43831,B19&lt;73051,ABS(B19*1440-ROUND(B19*1440,0))&lt;0.00001)),"開始は実日時・分単位",IF(NOT(AND(ISNUMBER(C19),C19&gt;=43831,C19&lt;73052,ABS(C19*1440-ROUND(C19*1440,0))&lt;0.00001)),"終了は実日時・分単位",IF(OR(C19&lt;=B19,ROUND((C19-B19)*1440,0)&gt;1440),"順序と24時間以内を確認",IF(NOT(AND(ISNUMBER(D19),D19&gt;=0,D19=INT(D19),D19&lt;=ROUND((C19-B19)*1440,0))),"休憩は0〜経過分の整数",IF(COUNTIFS($B$8:$B$38,"&lt;"&amp;C19,$C$8:$C$38,"&gt;"&amp;B19)&gt;1,"勤務時間帯が重複","確認済み"))))))))</f>
        <v/>
      </c>
      <c r="K19" s="1" t="str">
        <f aca="false">IF(J19="","",IF(J19="確認済み",0,1))</f>
        <v/>
      </c>
      <c r="L19" s="1" t="str">
        <f aca="false">IF(J19="","",IF(K19&lt;&gt;0,0,IF(AND(ISNUMBER(E19),E19=ROUND((C19-B19)*1440,0),ISNUMBER(F19),F19=E19-D19,ISNUMBER(G19),G19=INT(B19),ISNUMBER(H19),H19=IF(INT(C19)&gt;INT(B19),1,0),ISNUMBER(I19),I19=IF(DATE(YEAR(C19),MONTH(C19),1)&gt;DATE(YEAR(B19),MONTH(B19),1),1,0)),0,1)))</f>
        <v/>
      </c>
    </row>
    <row r="20" customFormat="false" ht="32" hidden="false" customHeight="true" outlineLevel="0" collapsed="false">
      <c r="A20" s="11"/>
      <c r="B20" s="12"/>
      <c r="C20" s="12"/>
      <c r="D20" s="13"/>
      <c r="E20" s="4" t="str">
        <f aca="false">IF(J20="","",IF(K20&lt;&gt;0,NA(),ROUND((C20-B20)*1440,0)))</f>
        <v/>
      </c>
      <c r="F20" s="4" t="str">
        <f aca="false">IF(J20="","",IF(K20&lt;&gt;0,NA(),E20-D20))</f>
        <v/>
      </c>
      <c r="G20" s="14" t="str">
        <f aca="false">IF(J20="","",IF(K20&lt;&gt;0,NA(),INT(B20)))</f>
        <v/>
      </c>
      <c r="H20" s="1" t="str">
        <f aca="false">IF(J20="","",IF(K20&lt;&gt;0,NA(),IF(INT(C20)&gt;INT(B20),1,0)))</f>
        <v/>
      </c>
      <c r="I20" s="1" t="str">
        <f aca="false">IF(J20="","",IF(K20&lt;&gt;0,NA(),IF(DATE(YEAR(C20),MONTH(C20),1)&gt;DATE(YEAR(B20),MONTH(B20),1),1,0)))</f>
        <v/>
      </c>
      <c r="J20" s="1" t="str">
        <f aca="false">IF(COUNTA(A20:D20)=0,"",IF(NOT(AND(ISTEXT(A20),LEN(A20)=8,EXACT(LEFT(A20,4),"ATT-"),ISNUMBER(FIND(MID(A20,5,1)&amp;"x","0x1x2x3x4x5x6x7x8x9x")),ISNUMBER(FIND(MID(A20,6,1)&amp;"x","0x1x2x3x4x5x6x7x8x9x")),ISNUMBER(FIND(MID(A20,7,1)&amp;"x","0x1x2x3x4x5x6x7x8x9x")),ISNUMBER(FIND(MID(A20,8,1)&amp;"x","0x1x2x3x4x5x6x7x8x9x")))),"IDはATT-と半角数字4桁",IF(COUNTIFS($A$8:$A$38,A20)&gt;1,"勤務IDが重複",IF(NOT(AND(ISNUMBER(B20),B20&gt;=43831,B20&lt;73051,ABS(B20*1440-ROUND(B20*1440,0))&lt;0.00001)),"開始は実日時・分単位",IF(NOT(AND(ISNUMBER(C20),C20&gt;=43831,C20&lt;73052,ABS(C20*1440-ROUND(C20*1440,0))&lt;0.00001)),"終了は実日時・分単位",IF(OR(C20&lt;=B20,ROUND((C20-B20)*1440,0)&gt;1440),"順序と24時間以内を確認",IF(NOT(AND(ISNUMBER(D20),D20&gt;=0,D20=INT(D20),D20&lt;=ROUND((C20-B20)*1440,0))),"休憩は0〜経過分の整数",IF(COUNTIFS($B$8:$B$38,"&lt;"&amp;C20,$C$8:$C$38,"&gt;"&amp;B20)&gt;1,"勤務時間帯が重複","確認済み"))))))))</f>
        <v/>
      </c>
      <c r="K20" s="1" t="str">
        <f aca="false">IF(J20="","",IF(J20="確認済み",0,1))</f>
        <v/>
      </c>
      <c r="L20" s="1" t="str">
        <f aca="false">IF(J20="","",IF(K20&lt;&gt;0,0,IF(AND(ISNUMBER(E20),E20=ROUND((C20-B20)*1440,0),ISNUMBER(F20),F20=E20-D20,ISNUMBER(G20),G20=INT(B20),ISNUMBER(H20),H20=IF(INT(C20)&gt;INT(B20),1,0),ISNUMBER(I20),I20=IF(DATE(YEAR(C20),MONTH(C20),1)&gt;DATE(YEAR(B20),MONTH(B20),1),1,0)),0,1)))</f>
        <v/>
      </c>
    </row>
    <row r="21" customFormat="false" ht="32" hidden="false" customHeight="true" outlineLevel="0" collapsed="false">
      <c r="A21" s="11"/>
      <c r="B21" s="12"/>
      <c r="C21" s="12"/>
      <c r="D21" s="13"/>
      <c r="E21" s="4" t="str">
        <f aca="false">IF(J21="","",IF(K21&lt;&gt;0,NA(),ROUND((C21-B21)*1440,0)))</f>
        <v/>
      </c>
      <c r="F21" s="4" t="str">
        <f aca="false">IF(J21="","",IF(K21&lt;&gt;0,NA(),E21-D21))</f>
        <v/>
      </c>
      <c r="G21" s="14" t="str">
        <f aca="false">IF(J21="","",IF(K21&lt;&gt;0,NA(),INT(B21)))</f>
        <v/>
      </c>
      <c r="H21" s="1" t="str">
        <f aca="false">IF(J21="","",IF(K21&lt;&gt;0,NA(),IF(INT(C21)&gt;INT(B21),1,0)))</f>
        <v/>
      </c>
      <c r="I21" s="1" t="str">
        <f aca="false">IF(J21="","",IF(K21&lt;&gt;0,NA(),IF(DATE(YEAR(C21),MONTH(C21),1)&gt;DATE(YEAR(B21),MONTH(B21),1),1,0)))</f>
        <v/>
      </c>
      <c r="J21" s="1" t="str">
        <f aca="false">IF(COUNTA(A21:D21)=0,"",IF(NOT(AND(ISTEXT(A21),LEN(A21)=8,EXACT(LEFT(A21,4),"ATT-"),ISNUMBER(FIND(MID(A21,5,1)&amp;"x","0x1x2x3x4x5x6x7x8x9x")),ISNUMBER(FIND(MID(A21,6,1)&amp;"x","0x1x2x3x4x5x6x7x8x9x")),ISNUMBER(FIND(MID(A21,7,1)&amp;"x","0x1x2x3x4x5x6x7x8x9x")),ISNUMBER(FIND(MID(A21,8,1)&amp;"x","0x1x2x3x4x5x6x7x8x9x")))),"IDはATT-と半角数字4桁",IF(COUNTIFS($A$8:$A$38,A21)&gt;1,"勤務IDが重複",IF(NOT(AND(ISNUMBER(B21),B21&gt;=43831,B21&lt;73051,ABS(B21*1440-ROUND(B21*1440,0))&lt;0.00001)),"開始は実日時・分単位",IF(NOT(AND(ISNUMBER(C21),C21&gt;=43831,C21&lt;73052,ABS(C21*1440-ROUND(C21*1440,0))&lt;0.00001)),"終了は実日時・分単位",IF(OR(C21&lt;=B21,ROUND((C21-B21)*1440,0)&gt;1440),"順序と24時間以内を確認",IF(NOT(AND(ISNUMBER(D21),D21&gt;=0,D21=INT(D21),D21&lt;=ROUND((C21-B21)*1440,0))),"休憩は0〜経過分の整数",IF(COUNTIFS($B$8:$B$38,"&lt;"&amp;C21,$C$8:$C$38,"&gt;"&amp;B21)&gt;1,"勤務時間帯が重複","確認済み"))))))))</f>
        <v/>
      </c>
      <c r="K21" s="1" t="str">
        <f aca="false">IF(J21="","",IF(J21="確認済み",0,1))</f>
        <v/>
      </c>
      <c r="L21" s="1" t="str">
        <f aca="false">IF(J21="","",IF(K21&lt;&gt;0,0,IF(AND(ISNUMBER(E21),E21=ROUND((C21-B21)*1440,0),ISNUMBER(F21),F21=E21-D21,ISNUMBER(G21),G21=INT(B21),ISNUMBER(H21),H21=IF(INT(C21)&gt;INT(B21),1,0),ISNUMBER(I21),I21=IF(DATE(YEAR(C21),MONTH(C21),1)&gt;DATE(YEAR(B21),MONTH(B21),1),1,0)),0,1)))</f>
        <v/>
      </c>
    </row>
    <row r="22" customFormat="false" ht="32" hidden="false" customHeight="true" outlineLevel="0" collapsed="false">
      <c r="A22" s="11"/>
      <c r="B22" s="12"/>
      <c r="C22" s="12"/>
      <c r="D22" s="13"/>
      <c r="E22" s="4" t="str">
        <f aca="false">IF(J22="","",IF(K22&lt;&gt;0,NA(),ROUND((C22-B22)*1440,0)))</f>
        <v/>
      </c>
      <c r="F22" s="4" t="str">
        <f aca="false">IF(J22="","",IF(K22&lt;&gt;0,NA(),E22-D22))</f>
        <v/>
      </c>
      <c r="G22" s="14" t="str">
        <f aca="false">IF(J22="","",IF(K22&lt;&gt;0,NA(),INT(B22)))</f>
        <v/>
      </c>
      <c r="H22" s="1" t="str">
        <f aca="false">IF(J22="","",IF(K22&lt;&gt;0,NA(),IF(INT(C22)&gt;INT(B22),1,0)))</f>
        <v/>
      </c>
      <c r="I22" s="1" t="str">
        <f aca="false">IF(J22="","",IF(K22&lt;&gt;0,NA(),IF(DATE(YEAR(C22),MONTH(C22),1)&gt;DATE(YEAR(B22),MONTH(B22),1),1,0)))</f>
        <v/>
      </c>
      <c r="J22" s="1" t="str">
        <f aca="false">IF(COUNTA(A22:D22)=0,"",IF(NOT(AND(ISTEXT(A22),LEN(A22)=8,EXACT(LEFT(A22,4),"ATT-"),ISNUMBER(FIND(MID(A22,5,1)&amp;"x","0x1x2x3x4x5x6x7x8x9x")),ISNUMBER(FIND(MID(A22,6,1)&amp;"x","0x1x2x3x4x5x6x7x8x9x")),ISNUMBER(FIND(MID(A22,7,1)&amp;"x","0x1x2x3x4x5x6x7x8x9x")),ISNUMBER(FIND(MID(A22,8,1)&amp;"x","0x1x2x3x4x5x6x7x8x9x")))),"IDはATT-と半角数字4桁",IF(COUNTIFS($A$8:$A$38,A22)&gt;1,"勤務IDが重複",IF(NOT(AND(ISNUMBER(B22),B22&gt;=43831,B22&lt;73051,ABS(B22*1440-ROUND(B22*1440,0))&lt;0.00001)),"開始は実日時・分単位",IF(NOT(AND(ISNUMBER(C22),C22&gt;=43831,C22&lt;73052,ABS(C22*1440-ROUND(C22*1440,0))&lt;0.00001)),"終了は実日時・分単位",IF(OR(C22&lt;=B22,ROUND((C22-B22)*1440,0)&gt;1440),"順序と24時間以内を確認",IF(NOT(AND(ISNUMBER(D22),D22&gt;=0,D22=INT(D22),D22&lt;=ROUND((C22-B22)*1440,0))),"休憩は0〜経過分の整数",IF(COUNTIFS($B$8:$B$38,"&lt;"&amp;C22,$C$8:$C$38,"&gt;"&amp;B22)&gt;1,"勤務時間帯が重複","確認済み"))))))))</f>
        <v/>
      </c>
      <c r="K22" s="1" t="str">
        <f aca="false">IF(J22="","",IF(J22="確認済み",0,1))</f>
        <v/>
      </c>
      <c r="L22" s="1" t="str">
        <f aca="false">IF(J22="","",IF(K22&lt;&gt;0,0,IF(AND(ISNUMBER(E22),E22=ROUND((C22-B22)*1440,0),ISNUMBER(F22),F22=E22-D22,ISNUMBER(G22),G22=INT(B22),ISNUMBER(H22),H22=IF(INT(C22)&gt;INT(B22),1,0),ISNUMBER(I22),I22=IF(DATE(YEAR(C22),MONTH(C22),1)&gt;DATE(YEAR(B22),MONTH(B22),1),1,0)),0,1)))</f>
        <v/>
      </c>
    </row>
    <row r="23" customFormat="false" ht="32" hidden="false" customHeight="true" outlineLevel="0" collapsed="false">
      <c r="A23" s="11"/>
      <c r="B23" s="12"/>
      <c r="C23" s="12"/>
      <c r="D23" s="13"/>
      <c r="E23" s="4" t="str">
        <f aca="false">IF(J23="","",IF(K23&lt;&gt;0,NA(),ROUND((C23-B23)*1440,0)))</f>
        <v/>
      </c>
      <c r="F23" s="4" t="str">
        <f aca="false">IF(J23="","",IF(K23&lt;&gt;0,NA(),E23-D23))</f>
        <v/>
      </c>
      <c r="G23" s="14" t="str">
        <f aca="false">IF(J23="","",IF(K23&lt;&gt;0,NA(),INT(B23)))</f>
        <v/>
      </c>
      <c r="H23" s="1" t="str">
        <f aca="false">IF(J23="","",IF(K23&lt;&gt;0,NA(),IF(INT(C23)&gt;INT(B23),1,0)))</f>
        <v/>
      </c>
      <c r="I23" s="1" t="str">
        <f aca="false">IF(J23="","",IF(K23&lt;&gt;0,NA(),IF(DATE(YEAR(C23),MONTH(C23),1)&gt;DATE(YEAR(B23),MONTH(B23),1),1,0)))</f>
        <v/>
      </c>
      <c r="J23" s="1" t="str">
        <f aca="false">IF(COUNTA(A23:D23)=0,"",IF(NOT(AND(ISTEXT(A23),LEN(A23)=8,EXACT(LEFT(A23,4),"ATT-"),ISNUMBER(FIND(MID(A23,5,1)&amp;"x","0x1x2x3x4x5x6x7x8x9x")),ISNUMBER(FIND(MID(A23,6,1)&amp;"x","0x1x2x3x4x5x6x7x8x9x")),ISNUMBER(FIND(MID(A23,7,1)&amp;"x","0x1x2x3x4x5x6x7x8x9x")),ISNUMBER(FIND(MID(A23,8,1)&amp;"x","0x1x2x3x4x5x6x7x8x9x")))),"IDはATT-と半角数字4桁",IF(COUNTIFS($A$8:$A$38,A23)&gt;1,"勤務IDが重複",IF(NOT(AND(ISNUMBER(B23),B23&gt;=43831,B23&lt;73051,ABS(B23*1440-ROUND(B23*1440,0))&lt;0.00001)),"開始は実日時・分単位",IF(NOT(AND(ISNUMBER(C23),C23&gt;=43831,C23&lt;73052,ABS(C23*1440-ROUND(C23*1440,0))&lt;0.00001)),"終了は実日時・分単位",IF(OR(C23&lt;=B23,ROUND((C23-B23)*1440,0)&gt;1440),"順序と24時間以内を確認",IF(NOT(AND(ISNUMBER(D23),D23&gt;=0,D23=INT(D23),D23&lt;=ROUND((C23-B23)*1440,0))),"休憩は0〜経過分の整数",IF(COUNTIFS($B$8:$B$38,"&lt;"&amp;C23,$C$8:$C$38,"&gt;"&amp;B23)&gt;1,"勤務時間帯が重複","確認済み"))))))))</f>
        <v/>
      </c>
      <c r="K23" s="1" t="str">
        <f aca="false">IF(J23="","",IF(J23="確認済み",0,1))</f>
        <v/>
      </c>
      <c r="L23" s="1" t="str">
        <f aca="false">IF(J23="","",IF(K23&lt;&gt;0,0,IF(AND(ISNUMBER(E23),E23=ROUND((C23-B23)*1440,0),ISNUMBER(F23),F23=E23-D23,ISNUMBER(G23),G23=INT(B23),ISNUMBER(H23),H23=IF(INT(C23)&gt;INT(B23),1,0),ISNUMBER(I23),I23=IF(DATE(YEAR(C23),MONTH(C23),1)&gt;DATE(YEAR(B23),MONTH(B23),1),1,0)),0,1)))</f>
        <v/>
      </c>
    </row>
    <row r="24" customFormat="false" ht="32" hidden="false" customHeight="true" outlineLevel="0" collapsed="false">
      <c r="A24" s="11"/>
      <c r="B24" s="12"/>
      <c r="C24" s="12"/>
      <c r="D24" s="13"/>
      <c r="E24" s="4" t="str">
        <f aca="false">IF(J24="","",IF(K24&lt;&gt;0,NA(),ROUND((C24-B24)*1440,0)))</f>
        <v/>
      </c>
      <c r="F24" s="4" t="str">
        <f aca="false">IF(J24="","",IF(K24&lt;&gt;0,NA(),E24-D24))</f>
        <v/>
      </c>
      <c r="G24" s="14" t="str">
        <f aca="false">IF(J24="","",IF(K24&lt;&gt;0,NA(),INT(B24)))</f>
        <v/>
      </c>
      <c r="H24" s="1" t="str">
        <f aca="false">IF(J24="","",IF(K24&lt;&gt;0,NA(),IF(INT(C24)&gt;INT(B24),1,0)))</f>
        <v/>
      </c>
      <c r="I24" s="1" t="str">
        <f aca="false">IF(J24="","",IF(K24&lt;&gt;0,NA(),IF(DATE(YEAR(C24),MONTH(C24),1)&gt;DATE(YEAR(B24),MONTH(B24),1),1,0)))</f>
        <v/>
      </c>
      <c r="J24" s="1" t="str">
        <f aca="false">IF(COUNTA(A24:D24)=0,"",IF(NOT(AND(ISTEXT(A24),LEN(A24)=8,EXACT(LEFT(A24,4),"ATT-"),ISNUMBER(FIND(MID(A24,5,1)&amp;"x","0x1x2x3x4x5x6x7x8x9x")),ISNUMBER(FIND(MID(A24,6,1)&amp;"x","0x1x2x3x4x5x6x7x8x9x")),ISNUMBER(FIND(MID(A24,7,1)&amp;"x","0x1x2x3x4x5x6x7x8x9x")),ISNUMBER(FIND(MID(A24,8,1)&amp;"x","0x1x2x3x4x5x6x7x8x9x")))),"IDはATT-と半角数字4桁",IF(COUNTIFS($A$8:$A$38,A24)&gt;1,"勤務IDが重複",IF(NOT(AND(ISNUMBER(B24),B24&gt;=43831,B24&lt;73051,ABS(B24*1440-ROUND(B24*1440,0))&lt;0.00001)),"開始は実日時・分単位",IF(NOT(AND(ISNUMBER(C24),C24&gt;=43831,C24&lt;73052,ABS(C24*1440-ROUND(C24*1440,0))&lt;0.00001)),"終了は実日時・分単位",IF(OR(C24&lt;=B24,ROUND((C24-B24)*1440,0)&gt;1440),"順序と24時間以内を確認",IF(NOT(AND(ISNUMBER(D24),D24&gt;=0,D24=INT(D24),D24&lt;=ROUND((C24-B24)*1440,0))),"休憩は0〜経過分の整数",IF(COUNTIFS($B$8:$B$38,"&lt;"&amp;C24,$C$8:$C$38,"&gt;"&amp;B24)&gt;1,"勤務時間帯が重複","確認済み"))))))))</f>
        <v/>
      </c>
      <c r="K24" s="1" t="str">
        <f aca="false">IF(J24="","",IF(J24="確認済み",0,1))</f>
        <v/>
      </c>
      <c r="L24" s="1" t="str">
        <f aca="false">IF(J24="","",IF(K24&lt;&gt;0,0,IF(AND(ISNUMBER(E24),E24=ROUND((C24-B24)*1440,0),ISNUMBER(F24),F24=E24-D24,ISNUMBER(G24),G24=INT(B24),ISNUMBER(H24),H24=IF(INT(C24)&gt;INT(B24),1,0),ISNUMBER(I24),I24=IF(DATE(YEAR(C24),MONTH(C24),1)&gt;DATE(YEAR(B24),MONTH(B24),1),1,0)),0,1)))</f>
        <v/>
      </c>
    </row>
    <row r="25" customFormat="false" ht="32" hidden="false" customHeight="true" outlineLevel="0" collapsed="false">
      <c r="A25" s="11"/>
      <c r="B25" s="12"/>
      <c r="C25" s="12"/>
      <c r="D25" s="13"/>
      <c r="E25" s="4" t="str">
        <f aca="false">IF(J25="","",IF(K25&lt;&gt;0,NA(),ROUND((C25-B25)*1440,0)))</f>
        <v/>
      </c>
      <c r="F25" s="4" t="str">
        <f aca="false">IF(J25="","",IF(K25&lt;&gt;0,NA(),E25-D25))</f>
        <v/>
      </c>
      <c r="G25" s="14" t="str">
        <f aca="false">IF(J25="","",IF(K25&lt;&gt;0,NA(),INT(B25)))</f>
        <v/>
      </c>
      <c r="H25" s="1" t="str">
        <f aca="false">IF(J25="","",IF(K25&lt;&gt;0,NA(),IF(INT(C25)&gt;INT(B25),1,0)))</f>
        <v/>
      </c>
      <c r="I25" s="1" t="str">
        <f aca="false">IF(J25="","",IF(K25&lt;&gt;0,NA(),IF(DATE(YEAR(C25),MONTH(C25),1)&gt;DATE(YEAR(B25),MONTH(B25),1),1,0)))</f>
        <v/>
      </c>
      <c r="J25" s="1" t="str">
        <f aca="false">IF(COUNTA(A25:D25)=0,"",IF(NOT(AND(ISTEXT(A25),LEN(A25)=8,EXACT(LEFT(A25,4),"ATT-"),ISNUMBER(FIND(MID(A25,5,1)&amp;"x","0x1x2x3x4x5x6x7x8x9x")),ISNUMBER(FIND(MID(A25,6,1)&amp;"x","0x1x2x3x4x5x6x7x8x9x")),ISNUMBER(FIND(MID(A25,7,1)&amp;"x","0x1x2x3x4x5x6x7x8x9x")),ISNUMBER(FIND(MID(A25,8,1)&amp;"x","0x1x2x3x4x5x6x7x8x9x")))),"IDはATT-と半角数字4桁",IF(COUNTIFS($A$8:$A$38,A25)&gt;1,"勤務IDが重複",IF(NOT(AND(ISNUMBER(B25),B25&gt;=43831,B25&lt;73051,ABS(B25*1440-ROUND(B25*1440,0))&lt;0.00001)),"開始は実日時・分単位",IF(NOT(AND(ISNUMBER(C25),C25&gt;=43831,C25&lt;73052,ABS(C25*1440-ROUND(C25*1440,0))&lt;0.00001)),"終了は実日時・分単位",IF(OR(C25&lt;=B25,ROUND((C25-B25)*1440,0)&gt;1440),"順序と24時間以内を確認",IF(NOT(AND(ISNUMBER(D25),D25&gt;=0,D25=INT(D25),D25&lt;=ROUND((C25-B25)*1440,0))),"休憩は0〜経過分の整数",IF(COUNTIFS($B$8:$B$38,"&lt;"&amp;C25,$C$8:$C$38,"&gt;"&amp;B25)&gt;1,"勤務時間帯が重複","確認済み"))))))))</f>
        <v/>
      </c>
      <c r="K25" s="1" t="str">
        <f aca="false">IF(J25="","",IF(J25="確認済み",0,1))</f>
        <v/>
      </c>
      <c r="L25" s="1" t="str">
        <f aca="false">IF(J25="","",IF(K25&lt;&gt;0,0,IF(AND(ISNUMBER(E25),E25=ROUND((C25-B25)*1440,0),ISNUMBER(F25),F25=E25-D25,ISNUMBER(G25),G25=INT(B25),ISNUMBER(H25),H25=IF(INT(C25)&gt;INT(B25),1,0),ISNUMBER(I25),I25=IF(DATE(YEAR(C25),MONTH(C25),1)&gt;DATE(YEAR(B25),MONTH(B25),1),1,0)),0,1)))</f>
        <v/>
      </c>
    </row>
    <row r="26" customFormat="false" ht="32" hidden="false" customHeight="true" outlineLevel="0" collapsed="false">
      <c r="A26" s="11"/>
      <c r="B26" s="12"/>
      <c r="C26" s="12"/>
      <c r="D26" s="13"/>
      <c r="E26" s="4" t="str">
        <f aca="false">IF(J26="","",IF(K26&lt;&gt;0,NA(),ROUND((C26-B26)*1440,0)))</f>
        <v/>
      </c>
      <c r="F26" s="4" t="str">
        <f aca="false">IF(J26="","",IF(K26&lt;&gt;0,NA(),E26-D26))</f>
        <v/>
      </c>
      <c r="G26" s="14" t="str">
        <f aca="false">IF(J26="","",IF(K26&lt;&gt;0,NA(),INT(B26)))</f>
        <v/>
      </c>
      <c r="H26" s="1" t="str">
        <f aca="false">IF(J26="","",IF(K26&lt;&gt;0,NA(),IF(INT(C26)&gt;INT(B26),1,0)))</f>
        <v/>
      </c>
      <c r="I26" s="1" t="str">
        <f aca="false">IF(J26="","",IF(K26&lt;&gt;0,NA(),IF(DATE(YEAR(C26),MONTH(C26),1)&gt;DATE(YEAR(B26),MONTH(B26),1),1,0)))</f>
        <v/>
      </c>
      <c r="J26" s="1" t="str">
        <f aca="false">IF(COUNTA(A26:D26)=0,"",IF(NOT(AND(ISTEXT(A26),LEN(A26)=8,EXACT(LEFT(A26,4),"ATT-"),ISNUMBER(FIND(MID(A26,5,1)&amp;"x","0x1x2x3x4x5x6x7x8x9x")),ISNUMBER(FIND(MID(A26,6,1)&amp;"x","0x1x2x3x4x5x6x7x8x9x")),ISNUMBER(FIND(MID(A26,7,1)&amp;"x","0x1x2x3x4x5x6x7x8x9x")),ISNUMBER(FIND(MID(A26,8,1)&amp;"x","0x1x2x3x4x5x6x7x8x9x")))),"IDはATT-と半角数字4桁",IF(COUNTIFS($A$8:$A$38,A26)&gt;1,"勤務IDが重複",IF(NOT(AND(ISNUMBER(B26),B26&gt;=43831,B26&lt;73051,ABS(B26*1440-ROUND(B26*1440,0))&lt;0.00001)),"開始は実日時・分単位",IF(NOT(AND(ISNUMBER(C26),C26&gt;=43831,C26&lt;73052,ABS(C26*1440-ROUND(C26*1440,0))&lt;0.00001)),"終了は実日時・分単位",IF(OR(C26&lt;=B26,ROUND((C26-B26)*1440,0)&gt;1440),"順序と24時間以内を確認",IF(NOT(AND(ISNUMBER(D26),D26&gt;=0,D26=INT(D26),D26&lt;=ROUND((C26-B26)*1440,0))),"休憩は0〜経過分の整数",IF(COUNTIFS($B$8:$B$38,"&lt;"&amp;C26,$C$8:$C$38,"&gt;"&amp;B26)&gt;1,"勤務時間帯が重複","確認済み"))))))))</f>
        <v/>
      </c>
      <c r="K26" s="1" t="str">
        <f aca="false">IF(J26="","",IF(J26="確認済み",0,1))</f>
        <v/>
      </c>
      <c r="L26" s="1" t="str">
        <f aca="false">IF(J26="","",IF(K26&lt;&gt;0,0,IF(AND(ISNUMBER(E26),E26=ROUND((C26-B26)*1440,0),ISNUMBER(F26),F26=E26-D26,ISNUMBER(G26),G26=INT(B26),ISNUMBER(H26),H26=IF(INT(C26)&gt;INT(B26),1,0),ISNUMBER(I26),I26=IF(DATE(YEAR(C26),MONTH(C26),1)&gt;DATE(YEAR(B26),MONTH(B26),1),1,0)),0,1)))</f>
        <v/>
      </c>
    </row>
    <row r="27" customFormat="false" ht="32" hidden="false" customHeight="true" outlineLevel="0" collapsed="false">
      <c r="A27" s="11"/>
      <c r="B27" s="12"/>
      <c r="C27" s="12"/>
      <c r="D27" s="13"/>
      <c r="E27" s="4" t="str">
        <f aca="false">IF(J27="","",IF(K27&lt;&gt;0,NA(),ROUND((C27-B27)*1440,0)))</f>
        <v/>
      </c>
      <c r="F27" s="4" t="str">
        <f aca="false">IF(J27="","",IF(K27&lt;&gt;0,NA(),E27-D27))</f>
        <v/>
      </c>
      <c r="G27" s="14" t="str">
        <f aca="false">IF(J27="","",IF(K27&lt;&gt;0,NA(),INT(B27)))</f>
        <v/>
      </c>
      <c r="H27" s="1" t="str">
        <f aca="false">IF(J27="","",IF(K27&lt;&gt;0,NA(),IF(INT(C27)&gt;INT(B27),1,0)))</f>
        <v/>
      </c>
      <c r="I27" s="1" t="str">
        <f aca="false">IF(J27="","",IF(K27&lt;&gt;0,NA(),IF(DATE(YEAR(C27),MONTH(C27),1)&gt;DATE(YEAR(B27),MONTH(B27),1),1,0)))</f>
        <v/>
      </c>
      <c r="J27" s="1" t="str">
        <f aca="false">IF(COUNTA(A27:D27)=0,"",IF(NOT(AND(ISTEXT(A27),LEN(A27)=8,EXACT(LEFT(A27,4),"ATT-"),ISNUMBER(FIND(MID(A27,5,1)&amp;"x","0x1x2x3x4x5x6x7x8x9x")),ISNUMBER(FIND(MID(A27,6,1)&amp;"x","0x1x2x3x4x5x6x7x8x9x")),ISNUMBER(FIND(MID(A27,7,1)&amp;"x","0x1x2x3x4x5x6x7x8x9x")),ISNUMBER(FIND(MID(A27,8,1)&amp;"x","0x1x2x3x4x5x6x7x8x9x")))),"IDはATT-と半角数字4桁",IF(COUNTIFS($A$8:$A$38,A27)&gt;1,"勤務IDが重複",IF(NOT(AND(ISNUMBER(B27),B27&gt;=43831,B27&lt;73051,ABS(B27*1440-ROUND(B27*1440,0))&lt;0.00001)),"開始は実日時・分単位",IF(NOT(AND(ISNUMBER(C27),C27&gt;=43831,C27&lt;73052,ABS(C27*1440-ROUND(C27*1440,0))&lt;0.00001)),"終了は実日時・分単位",IF(OR(C27&lt;=B27,ROUND((C27-B27)*1440,0)&gt;1440),"順序と24時間以内を確認",IF(NOT(AND(ISNUMBER(D27),D27&gt;=0,D27=INT(D27),D27&lt;=ROUND((C27-B27)*1440,0))),"休憩は0〜経過分の整数",IF(COUNTIFS($B$8:$B$38,"&lt;"&amp;C27,$C$8:$C$38,"&gt;"&amp;B27)&gt;1,"勤務時間帯が重複","確認済み"))))))))</f>
        <v/>
      </c>
      <c r="K27" s="1" t="str">
        <f aca="false">IF(J27="","",IF(J27="確認済み",0,1))</f>
        <v/>
      </c>
      <c r="L27" s="1" t="str">
        <f aca="false">IF(J27="","",IF(K27&lt;&gt;0,0,IF(AND(ISNUMBER(E27),E27=ROUND((C27-B27)*1440,0),ISNUMBER(F27),F27=E27-D27,ISNUMBER(G27),G27=INT(B27),ISNUMBER(H27),H27=IF(INT(C27)&gt;INT(B27),1,0),ISNUMBER(I27),I27=IF(DATE(YEAR(C27),MONTH(C27),1)&gt;DATE(YEAR(B27),MONTH(B27),1),1,0)),0,1)))</f>
        <v/>
      </c>
    </row>
    <row r="28" customFormat="false" ht="32" hidden="false" customHeight="true" outlineLevel="0" collapsed="false">
      <c r="A28" s="11"/>
      <c r="B28" s="12"/>
      <c r="C28" s="12"/>
      <c r="D28" s="13"/>
      <c r="E28" s="4" t="str">
        <f aca="false">IF(J28="","",IF(K28&lt;&gt;0,NA(),ROUND((C28-B28)*1440,0)))</f>
        <v/>
      </c>
      <c r="F28" s="4" t="str">
        <f aca="false">IF(J28="","",IF(K28&lt;&gt;0,NA(),E28-D28))</f>
        <v/>
      </c>
      <c r="G28" s="14" t="str">
        <f aca="false">IF(J28="","",IF(K28&lt;&gt;0,NA(),INT(B28)))</f>
        <v/>
      </c>
      <c r="H28" s="1" t="str">
        <f aca="false">IF(J28="","",IF(K28&lt;&gt;0,NA(),IF(INT(C28)&gt;INT(B28),1,0)))</f>
        <v/>
      </c>
      <c r="I28" s="1" t="str">
        <f aca="false">IF(J28="","",IF(K28&lt;&gt;0,NA(),IF(DATE(YEAR(C28),MONTH(C28),1)&gt;DATE(YEAR(B28),MONTH(B28),1),1,0)))</f>
        <v/>
      </c>
      <c r="J28" s="1" t="str">
        <f aca="false">IF(COUNTA(A28:D28)=0,"",IF(NOT(AND(ISTEXT(A28),LEN(A28)=8,EXACT(LEFT(A28,4),"ATT-"),ISNUMBER(FIND(MID(A28,5,1)&amp;"x","0x1x2x3x4x5x6x7x8x9x")),ISNUMBER(FIND(MID(A28,6,1)&amp;"x","0x1x2x3x4x5x6x7x8x9x")),ISNUMBER(FIND(MID(A28,7,1)&amp;"x","0x1x2x3x4x5x6x7x8x9x")),ISNUMBER(FIND(MID(A28,8,1)&amp;"x","0x1x2x3x4x5x6x7x8x9x")))),"IDはATT-と半角数字4桁",IF(COUNTIFS($A$8:$A$38,A28)&gt;1,"勤務IDが重複",IF(NOT(AND(ISNUMBER(B28),B28&gt;=43831,B28&lt;73051,ABS(B28*1440-ROUND(B28*1440,0))&lt;0.00001)),"開始は実日時・分単位",IF(NOT(AND(ISNUMBER(C28),C28&gt;=43831,C28&lt;73052,ABS(C28*1440-ROUND(C28*1440,0))&lt;0.00001)),"終了は実日時・分単位",IF(OR(C28&lt;=B28,ROUND((C28-B28)*1440,0)&gt;1440),"順序と24時間以内を確認",IF(NOT(AND(ISNUMBER(D28),D28&gt;=0,D28=INT(D28),D28&lt;=ROUND((C28-B28)*1440,0))),"休憩は0〜経過分の整数",IF(COUNTIFS($B$8:$B$38,"&lt;"&amp;C28,$C$8:$C$38,"&gt;"&amp;B28)&gt;1,"勤務時間帯が重複","確認済み"))))))))</f>
        <v/>
      </c>
      <c r="K28" s="1" t="str">
        <f aca="false">IF(J28="","",IF(J28="確認済み",0,1))</f>
        <v/>
      </c>
      <c r="L28" s="1" t="str">
        <f aca="false">IF(J28="","",IF(K28&lt;&gt;0,0,IF(AND(ISNUMBER(E28),E28=ROUND((C28-B28)*1440,0),ISNUMBER(F28),F28=E28-D28,ISNUMBER(G28),G28=INT(B28),ISNUMBER(H28),H28=IF(INT(C28)&gt;INT(B28),1,0),ISNUMBER(I28),I28=IF(DATE(YEAR(C28),MONTH(C28),1)&gt;DATE(YEAR(B28),MONTH(B28),1),1,0)),0,1)))</f>
        <v/>
      </c>
    </row>
    <row r="29" customFormat="false" ht="32" hidden="false" customHeight="true" outlineLevel="0" collapsed="false">
      <c r="A29" s="11"/>
      <c r="B29" s="12"/>
      <c r="C29" s="12"/>
      <c r="D29" s="13"/>
      <c r="E29" s="4" t="str">
        <f aca="false">IF(J29="","",IF(K29&lt;&gt;0,NA(),ROUND((C29-B29)*1440,0)))</f>
        <v/>
      </c>
      <c r="F29" s="4" t="str">
        <f aca="false">IF(J29="","",IF(K29&lt;&gt;0,NA(),E29-D29))</f>
        <v/>
      </c>
      <c r="G29" s="14" t="str">
        <f aca="false">IF(J29="","",IF(K29&lt;&gt;0,NA(),INT(B29)))</f>
        <v/>
      </c>
      <c r="H29" s="1" t="str">
        <f aca="false">IF(J29="","",IF(K29&lt;&gt;0,NA(),IF(INT(C29)&gt;INT(B29),1,0)))</f>
        <v/>
      </c>
      <c r="I29" s="1" t="str">
        <f aca="false">IF(J29="","",IF(K29&lt;&gt;0,NA(),IF(DATE(YEAR(C29),MONTH(C29),1)&gt;DATE(YEAR(B29),MONTH(B29),1),1,0)))</f>
        <v/>
      </c>
      <c r="J29" s="1" t="str">
        <f aca="false">IF(COUNTA(A29:D29)=0,"",IF(NOT(AND(ISTEXT(A29),LEN(A29)=8,EXACT(LEFT(A29,4),"ATT-"),ISNUMBER(FIND(MID(A29,5,1)&amp;"x","0x1x2x3x4x5x6x7x8x9x")),ISNUMBER(FIND(MID(A29,6,1)&amp;"x","0x1x2x3x4x5x6x7x8x9x")),ISNUMBER(FIND(MID(A29,7,1)&amp;"x","0x1x2x3x4x5x6x7x8x9x")),ISNUMBER(FIND(MID(A29,8,1)&amp;"x","0x1x2x3x4x5x6x7x8x9x")))),"IDはATT-と半角数字4桁",IF(COUNTIFS($A$8:$A$38,A29)&gt;1,"勤務IDが重複",IF(NOT(AND(ISNUMBER(B29),B29&gt;=43831,B29&lt;73051,ABS(B29*1440-ROUND(B29*1440,0))&lt;0.00001)),"開始は実日時・分単位",IF(NOT(AND(ISNUMBER(C29),C29&gt;=43831,C29&lt;73052,ABS(C29*1440-ROUND(C29*1440,0))&lt;0.00001)),"終了は実日時・分単位",IF(OR(C29&lt;=B29,ROUND((C29-B29)*1440,0)&gt;1440),"順序と24時間以内を確認",IF(NOT(AND(ISNUMBER(D29),D29&gt;=0,D29=INT(D29),D29&lt;=ROUND((C29-B29)*1440,0))),"休憩は0〜経過分の整数",IF(COUNTIFS($B$8:$B$38,"&lt;"&amp;C29,$C$8:$C$38,"&gt;"&amp;B29)&gt;1,"勤務時間帯が重複","確認済み"))))))))</f>
        <v/>
      </c>
      <c r="K29" s="1" t="str">
        <f aca="false">IF(J29="","",IF(J29="確認済み",0,1))</f>
        <v/>
      </c>
      <c r="L29" s="1" t="str">
        <f aca="false">IF(J29="","",IF(K29&lt;&gt;0,0,IF(AND(ISNUMBER(E29),E29=ROUND((C29-B29)*1440,0),ISNUMBER(F29),F29=E29-D29,ISNUMBER(G29),G29=INT(B29),ISNUMBER(H29),H29=IF(INT(C29)&gt;INT(B29),1,0),ISNUMBER(I29),I29=IF(DATE(YEAR(C29),MONTH(C29),1)&gt;DATE(YEAR(B29),MONTH(B29),1),1,0)),0,1)))</f>
        <v/>
      </c>
    </row>
    <row r="30" customFormat="false" ht="32" hidden="false" customHeight="true" outlineLevel="0" collapsed="false">
      <c r="A30" s="11"/>
      <c r="B30" s="12"/>
      <c r="C30" s="12"/>
      <c r="D30" s="13"/>
      <c r="E30" s="4" t="str">
        <f aca="false">IF(J30="","",IF(K30&lt;&gt;0,NA(),ROUND((C30-B30)*1440,0)))</f>
        <v/>
      </c>
      <c r="F30" s="4" t="str">
        <f aca="false">IF(J30="","",IF(K30&lt;&gt;0,NA(),E30-D30))</f>
        <v/>
      </c>
      <c r="G30" s="14" t="str">
        <f aca="false">IF(J30="","",IF(K30&lt;&gt;0,NA(),INT(B30)))</f>
        <v/>
      </c>
      <c r="H30" s="1" t="str">
        <f aca="false">IF(J30="","",IF(K30&lt;&gt;0,NA(),IF(INT(C30)&gt;INT(B30),1,0)))</f>
        <v/>
      </c>
      <c r="I30" s="1" t="str">
        <f aca="false">IF(J30="","",IF(K30&lt;&gt;0,NA(),IF(DATE(YEAR(C30),MONTH(C30),1)&gt;DATE(YEAR(B30),MONTH(B30),1),1,0)))</f>
        <v/>
      </c>
      <c r="J30" s="1" t="str">
        <f aca="false">IF(COUNTA(A30:D30)=0,"",IF(NOT(AND(ISTEXT(A30),LEN(A30)=8,EXACT(LEFT(A30,4),"ATT-"),ISNUMBER(FIND(MID(A30,5,1)&amp;"x","0x1x2x3x4x5x6x7x8x9x")),ISNUMBER(FIND(MID(A30,6,1)&amp;"x","0x1x2x3x4x5x6x7x8x9x")),ISNUMBER(FIND(MID(A30,7,1)&amp;"x","0x1x2x3x4x5x6x7x8x9x")),ISNUMBER(FIND(MID(A30,8,1)&amp;"x","0x1x2x3x4x5x6x7x8x9x")))),"IDはATT-と半角数字4桁",IF(COUNTIFS($A$8:$A$38,A30)&gt;1,"勤務IDが重複",IF(NOT(AND(ISNUMBER(B30),B30&gt;=43831,B30&lt;73051,ABS(B30*1440-ROUND(B30*1440,0))&lt;0.00001)),"開始は実日時・分単位",IF(NOT(AND(ISNUMBER(C30),C30&gt;=43831,C30&lt;73052,ABS(C30*1440-ROUND(C30*1440,0))&lt;0.00001)),"終了は実日時・分単位",IF(OR(C30&lt;=B30,ROUND((C30-B30)*1440,0)&gt;1440),"順序と24時間以内を確認",IF(NOT(AND(ISNUMBER(D30),D30&gt;=0,D30=INT(D30),D30&lt;=ROUND((C30-B30)*1440,0))),"休憩は0〜経過分の整数",IF(COUNTIFS($B$8:$B$38,"&lt;"&amp;C30,$C$8:$C$38,"&gt;"&amp;B30)&gt;1,"勤務時間帯が重複","確認済み"))))))))</f>
        <v/>
      </c>
      <c r="K30" s="1" t="str">
        <f aca="false">IF(J30="","",IF(J30="確認済み",0,1))</f>
        <v/>
      </c>
      <c r="L30" s="1" t="str">
        <f aca="false">IF(J30="","",IF(K30&lt;&gt;0,0,IF(AND(ISNUMBER(E30),E30=ROUND((C30-B30)*1440,0),ISNUMBER(F30),F30=E30-D30,ISNUMBER(G30),G30=INT(B30),ISNUMBER(H30),H30=IF(INT(C30)&gt;INT(B30),1,0),ISNUMBER(I30),I30=IF(DATE(YEAR(C30),MONTH(C30),1)&gt;DATE(YEAR(B30),MONTH(B30),1),1,0)),0,1)))</f>
        <v/>
      </c>
    </row>
    <row r="31" customFormat="false" ht="32" hidden="false" customHeight="true" outlineLevel="0" collapsed="false">
      <c r="A31" s="11"/>
      <c r="B31" s="12"/>
      <c r="C31" s="12"/>
      <c r="D31" s="13"/>
      <c r="E31" s="4" t="str">
        <f aca="false">IF(J31="","",IF(K31&lt;&gt;0,NA(),ROUND((C31-B31)*1440,0)))</f>
        <v/>
      </c>
      <c r="F31" s="4" t="str">
        <f aca="false">IF(J31="","",IF(K31&lt;&gt;0,NA(),E31-D31))</f>
        <v/>
      </c>
      <c r="G31" s="14" t="str">
        <f aca="false">IF(J31="","",IF(K31&lt;&gt;0,NA(),INT(B31)))</f>
        <v/>
      </c>
      <c r="H31" s="1" t="str">
        <f aca="false">IF(J31="","",IF(K31&lt;&gt;0,NA(),IF(INT(C31)&gt;INT(B31),1,0)))</f>
        <v/>
      </c>
      <c r="I31" s="1" t="str">
        <f aca="false">IF(J31="","",IF(K31&lt;&gt;0,NA(),IF(DATE(YEAR(C31),MONTH(C31),1)&gt;DATE(YEAR(B31),MONTH(B31),1),1,0)))</f>
        <v/>
      </c>
      <c r="J31" s="1" t="str">
        <f aca="false">IF(COUNTA(A31:D31)=0,"",IF(NOT(AND(ISTEXT(A31),LEN(A31)=8,EXACT(LEFT(A31,4),"ATT-"),ISNUMBER(FIND(MID(A31,5,1)&amp;"x","0x1x2x3x4x5x6x7x8x9x")),ISNUMBER(FIND(MID(A31,6,1)&amp;"x","0x1x2x3x4x5x6x7x8x9x")),ISNUMBER(FIND(MID(A31,7,1)&amp;"x","0x1x2x3x4x5x6x7x8x9x")),ISNUMBER(FIND(MID(A31,8,1)&amp;"x","0x1x2x3x4x5x6x7x8x9x")))),"IDはATT-と半角数字4桁",IF(COUNTIFS($A$8:$A$38,A31)&gt;1,"勤務IDが重複",IF(NOT(AND(ISNUMBER(B31),B31&gt;=43831,B31&lt;73051,ABS(B31*1440-ROUND(B31*1440,0))&lt;0.00001)),"開始は実日時・分単位",IF(NOT(AND(ISNUMBER(C31),C31&gt;=43831,C31&lt;73052,ABS(C31*1440-ROUND(C31*1440,0))&lt;0.00001)),"終了は実日時・分単位",IF(OR(C31&lt;=B31,ROUND((C31-B31)*1440,0)&gt;1440),"順序と24時間以内を確認",IF(NOT(AND(ISNUMBER(D31),D31&gt;=0,D31=INT(D31),D31&lt;=ROUND((C31-B31)*1440,0))),"休憩は0〜経過分の整数",IF(COUNTIFS($B$8:$B$38,"&lt;"&amp;C31,$C$8:$C$38,"&gt;"&amp;B31)&gt;1,"勤務時間帯が重複","確認済み"))))))))</f>
        <v/>
      </c>
      <c r="K31" s="1" t="str">
        <f aca="false">IF(J31="","",IF(J31="確認済み",0,1))</f>
        <v/>
      </c>
      <c r="L31" s="1" t="str">
        <f aca="false">IF(J31="","",IF(K31&lt;&gt;0,0,IF(AND(ISNUMBER(E31),E31=ROUND((C31-B31)*1440,0),ISNUMBER(F31),F31=E31-D31,ISNUMBER(G31),G31=INT(B31),ISNUMBER(H31),H31=IF(INT(C31)&gt;INT(B31),1,0),ISNUMBER(I31),I31=IF(DATE(YEAR(C31),MONTH(C31),1)&gt;DATE(YEAR(B31),MONTH(B31),1),1,0)),0,1)))</f>
        <v/>
      </c>
    </row>
    <row r="32" customFormat="false" ht="32" hidden="false" customHeight="true" outlineLevel="0" collapsed="false">
      <c r="A32" s="11"/>
      <c r="B32" s="12"/>
      <c r="C32" s="12"/>
      <c r="D32" s="13"/>
      <c r="E32" s="4" t="str">
        <f aca="false">IF(J32="","",IF(K32&lt;&gt;0,NA(),ROUND((C32-B32)*1440,0)))</f>
        <v/>
      </c>
      <c r="F32" s="4" t="str">
        <f aca="false">IF(J32="","",IF(K32&lt;&gt;0,NA(),E32-D32))</f>
        <v/>
      </c>
      <c r="G32" s="14" t="str">
        <f aca="false">IF(J32="","",IF(K32&lt;&gt;0,NA(),INT(B32)))</f>
        <v/>
      </c>
      <c r="H32" s="1" t="str">
        <f aca="false">IF(J32="","",IF(K32&lt;&gt;0,NA(),IF(INT(C32)&gt;INT(B32),1,0)))</f>
        <v/>
      </c>
      <c r="I32" s="1" t="str">
        <f aca="false">IF(J32="","",IF(K32&lt;&gt;0,NA(),IF(DATE(YEAR(C32),MONTH(C32),1)&gt;DATE(YEAR(B32),MONTH(B32),1),1,0)))</f>
        <v/>
      </c>
      <c r="J32" s="1" t="str">
        <f aca="false">IF(COUNTA(A32:D32)=0,"",IF(NOT(AND(ISTEXT(A32),LEN(A32)=8,EXACT(LEFT(A32,4),"ATT-"),ISNUMBER(FIND(MID(A32,5,1)&amp;"x","0x1x2x3x4x5x6x7x8x9x")),ISNUMBER(FIND(MID(A32,6,1)&amp;"x","0x1x2x3x4x5x6x7x8x9x")),ISNUMBER(FIND(MID(A32,7,1)&amp;"x","0x1x2x3x4x5x6x7x8x9x")),ISNUMBER(FIND(MID(A32,8,1)&amp;"x","0x1x2x3x4x5x6x7x8x9x")))),"IDはATT-と半角数字4桁",IF(COUNTIFS($A$8:$A$38,A32)&gt;1,"勤務IDが重複",IF(NOT(AND(ISNUMBER(B32),B32&gt;=43831,B32&lt;73051,ABS(B32*1440-ROUND(B32*1440,0))&lt;0.00001)),"開始は実日時・分単位",IF(NOT(AND(ISNUMBER(C32),C32&gt;=43831,C32&lt;73052,ABS(C32*1440-ROUND(C32*1440,0))&lt;0.00001)),"終了は実日時・分単位",IF(OR(C32&lt;=B32,ROUND((C32-B32)*1440,0)&gt;1440),"順序と24時間以内を確認",IF(NOT(AND(ISNUMBER(D32),D32&gt;=0,D32=INT(D32),D32&lt;=ROUND((C32-B32)*1440,0))),"休憩は0〜経過分の整数",IF(COUNTIFS($B$8:$B$38,"&lt;"&amp;C32,$C$8:$C$38,"&gt;"&amp;B32)&gt;1,"勤務時間帯が重複","確認済み"))))))))</f>
        <v/>
      </c>
      <c r="K32" s="1" t="str">
        <f aca="false">IF(J32="","",IF(J32="確認済み",0,1))</f>
        <v/>
      </c>
      <c r="L32" s="1" t="str">
        <f aca="false">IF(J32="","",IF(K32&lt;&gt;0,0,IF(AND(ISNUMBER(E32),E32=ROUND((C32-B32)*1440,0),ISNUMBER(F32),F32=E32-D32,ISNUMBER(G32),G32=INT(B32),ISNUMBER(H32),H32=IF(INT(C32)&gt;INT(B32),1,0),ISNUMBER(I32),I32=IF(DATE(YEAR(C32),MONTH(C32),1)&gt;DATE(YEAR(B32),MONTH(B32),1),1,0)),0,1)))</f>
        <v/>
      </c>
    </row>
    <row r="33" customFormat="false" ht="32" hidden="false" customHeight="true" outlineLevel="0" collapsed="false">
      <c r="A33" s="11"/>
      <c r="B33" s="12"/>
      <c r="C33" s="12"/>
      <c r="D33" s="13"/>
      <c r="E33" s="4" t="str">
        <f aca="false">IF(J33="","",IF(K33&lt;&gt;0,NA(),ROUND((C33-B33)*1440,0)))</f>
        <v/>
      </c>
      <c r="F33" s="4" t="str">
        <f aca="false">IF(J33="","",IF(K33&lt;&gt;0,NA(),E33-D33))</f>
        <v/>
      </c>
      <c r="G33" s="14" t="str">
        <f aca="false">IF(J33="","",IF(K33&lt;&gt;0,NA(),INT(B33)))</f>
        <v/>
      </c>
      <c r="H33" s="1" t="str">
        <f aca="false">IF(J33="","",IF(K33&lt;&gt;0,NA(),IF(INT(C33)&gt;INT(B33),1,0)))</f>
        <v/>
      </c>
      <c r="I33" s="1" t="str">
        <f aca="false">IF(J33="","",IF(K33&lt;&gt;0,NA(),IF(DATE(YEAR(C33),MONTH(C33),1)&gt;DATE(YEAR(B33),MONTH(B33),1),1,0)))</f>
        <v/>
      </c>
      <c r="J33" s="1" t="str">
        <f aca="false">IF(COUNTA(A33:D33)=0,"",IF(NOT(AND(ISTEXT(A33),LEN(A33)=8,EXACT(LEFT(A33,4),"ATT-"),ISNUMBER(FIND(MID(A33,5,1)&amp;"x","0x1x2x3x4x5x6x7x8x9x")),ISNUMBER(FIND(MID(A33,6,1)&amp;"x","0x1x2x3x4x5x6x7x8x9x")),ISNUMBER(FIND(MID(A33,7,1)&amp;"x","0x1x2x3x4x5x6x7x8x9x")),ISNUMBER(FIND(MID(A33,8,1)&amp;"x","0x1x2x3x4x5x6x7x8x9x")))),"IDはATT-と半角数字4桁",IF(COUNTIFS($A$8:$A$38,A33)&gt;1,"勤務IDが重複",IF(NOT(AND(ISNUMBER(B33),B33&gt;=43831,B33&lt;73051,ABS(B33*1440-ROUND(B33*1440,0))&lt;0.00001)),"開始は実日時・分単位",IF(NOT(AND(ISNUMBER(C33),C33&gt;=43831,C33&lt;73052,ABS(C33*1440-ROUND(C33*1440,0))&lt;0.00001)),"終了は実日時・分単位",IF(OR(C33&lt;=B33,ROUND((C33-B33)*1440,0)&gt;1440),"順序と24時間以内を確認",IF(NOT(AND(ISNUMBER(D33),D33&gt;=0,D33=INT(D33),D33&lt;=ROUND((C33-B33)*1440,0))),"休憩は0〜経過分の整数",IF(COUNTIFS($B$8:$B$38,"&lt;"&amp;C33,$C$8:$C$38,"&gt;"&amp;B33)&gt;1,"勤務時間帯が重複","確認済み"))))))))</f>
        <v/>
      </c>
      <c r="K33" s="1" t="str">
        <f aca="false">IF(J33="","",IF(J33="確認済み",0,1))</f>
        <v/>
      </c>
      <c r="L33" s="1" t="str">
        <f aca="false">IF(J33="","",IF(K33&lt;&gt;0,0,IF(AND(ISNUMBER(E33),E33=ROUND((C33-B33)*1440,0),ISNUMBER(F33),F33=E33-D33,ISNUMBER(G33),G33=INT(B33),ISNUMBER(H33),H33=IF(INT(C33)&gt;INT(B33),1,0),ISNUMBER(I33),I33=IF(DATE(YEAR(C33),MONTH(C33),1)&gt;DATE(YEAR(B33),MONTH(B33),1),1,0)),0,1)))</f>
        <v/>
      </c>
    </row>
    <row r="34" customFormat="false" ht="32" hidden="false" customHeight="true" outlineLevel="0" collapsed="false">
      <c r="A34" s="11"/>
      <c r="B34" s="12"/>
      <c r="C34" s="12"/>
      <c r="D34" s="13"/>
      <c r="E34" s="4" t="str">
        <f aca="false">IF(J34="","",IF(K34&lt;&gt;0,NA(),ROUND((C34-B34)*1440,0)))</f>
        <v/>
      </c>
      <c r="F34" s="4" t="str">
        <f aca="false">IF(J34="","",IF(K34&lt;&gt;0,NA(),E34-D34))</f>
        <v/>
      </c>
      <c r="G34" s="14" t="str">
        <f aca="false">IF(J34="","",IF(K34&lt;&gt;0,NA(),INT(B34)))</f>
        <v/>
      </c>
      <c r="H34" s="1" t="str">
        <f aca="false">IF(J34="","",IF(K34&lt;&gt;0,NA(),IF(INT(C34)&gt;INT(B34),1,0)))</f>
        <v/>
      </c>
      <c r="I34" s="1" t="str">
        <f aca="false">IF(J34="","",IF(K34&lt;&gt;0,NA(),IF(DATE(YEAR(C34),MONTH(C34),1)&gt;DATE(YEAR(B34),MONTH(B34),1),1,0)))</f>
        <v/>
      </c>
      <c r="J34" s="1" t="str">
        <f aca="false">IF(COUNTA(A34:D34)=0,"",IF(NOT(AND(ISTEXT(A34),LEN(A34)=8,EXACT(LEFT(A34,4),"ATT-"),ISNUMBER(FIND(MID(A34,5,1)&amp;"x","0x1x2x3x4x5x6x7x8x9x")),ISNUMBER(FIND(MID(A34,6,1)&amp;"x","0x1x2x3x4x5x6x7x8x9x")),ISNUMBER(FIND(MID(A34,7,1)&amp;"x","0x1x2x3x4x5x6x7x8x9x")),ISNUMBER(FIND(MID(A34,8,1)&amp;"x","0x1x2x3x4x5x6x7x8x9x")))),"IDはATT-と半角数字4桁",IF(COUNTIFS($A$8:$A$38,A34)&gt;1,"勤務IDが重複",IF(NOT(AND(ISNUMBER(B34),B34&gt;=43831,B34&lt;73051,ABS(B34*1440-ROUND(B34*1440,0))&lt;0.00001)),"開始は実日時・分単位",IF(NOT(AND(ISNUMBER(C34),C34&gt;=43831,C34&lt;73052,ABS(C34*1440-ROUND(C34*1440,0))&lt;0.00001)),"終了は実日時・分単位",IF(OR(C34&lt;=B34,ROUND((C34-B34)*1440,0)&gt;1440),"順序と24時間以内を確認",IF(NOT(AND(ISNUMBER(D34),D34&gt;=0,D34=INT(D34),D34&lt;=ROUND((C34-B34)*1440,0))),"休憩は0〜経過分の整数",IF(COUNTIFS($B$8:$B$38,"&lt;"&amp;C34,$C$8:$C$38,"&gt;"&amp;B34)&gt;1,"勤務時間帯が重複","確認済み"))))))))</f>
        <v/>
      </c>
      <c r="K34" s="1" t="str">
        <f aca="false">IF(J34="","",IF(J34="確認済み",0,1))</f>
        <v/>
      </c>
      <c r="L34" s="1" t="str">
        <f aca="false">IF(J34="","",IF(K34&lt;&gt;0,0,IF(AND(ISNUMBER(E34),E34=ROUND((C34-B34)*1440,0),ISNUMBER(F34),F34=E34-D34,ISNUMBER(G34),G34=INT(B34),ISNUMBER(H34),H34=IF(INT(C34)&gt;INT(B34),1,0),ISNUMBER(I34),I34=IF(DATE(YEAR(C34),MONTH(C34),1)&gt;DATE(YEAR(B34),MONTH(B34),1),1,0)),0,1)))</f>
        <v/>
      </c>
    </row>
    <row r="35" customFormat="false" ht="32" hidden="false" customHeight="true" outlineLevel="0" collapsed="false">
      <c r="A35" s="11"/>
      <c r="B35" s="12"/>
      <c r="C35" s="12"/>
      <c r="D35" s="13"/>
      <c r="E35" s="4" t="str">
        <f aca="false">IF(J35="","",IF(K35&lt;&gt;0,NA(),ROUND((C35-B35)*1440,0)))</f>
        <v/>
      </c>
      <c r="F35" s="4" t="str">
        <f aca="false">IF(J35="","",IF(K35&lt;&gt;0,NA(),E35-D35))</f>
        <v/>
      </c>
      <c r="G35" s="14" t="str">
        <f aca="false">IF(J35="","",IF(K35&lt;&gt;0,NA(),INT(B35)))</f>
        <v/>
      </c>
      <c r="H35" s="1" t="str">
        <f aca="false">IF(J35="","",IF(K35&lt;&gt;0,NA(),IF(INT(C35)&gt;INT(B35),1,0)))</f>
        <v/>
      </c>
      <c r="I35" s="1" t="str">
        <f aca="false">IF(J35="","",IF(K35&lt;&gt;0,NA(),IF(DATE(YEAR(C35),MONTH(C35),1)&gt;DATE(YEAR(B35),MONTH(B35),1),1,0)))</f>
        <v/>
      </c>
      <c r="J35" s="1" t="str">
        <f aca="false">IF(COUNTA(A35:D35)=0,"",IF(NOT(AND(ISTEXT(A35),LEN(A35)=8,EXACT(LEFT(A35,4),"ATT-"),ISNUMBER(FIND(MID(A35,5,1)&amp;"x","0x1x2x3x4x5x6x7x8x9x")),ISNUMBER(FIND(MID(A35,6,1)&amp;"x","0x1x2x3x4x5x6x7x8x9x")),ISNUMBER(FIND(MID(A35,7,1)&amp;"x","0x1x2x3x4x5x6x7x8x9x")),ISNUMBER(FIND(MID(A35,8,1)&amp;"x","0x1x2x3x4x5x6x7x8x9x")))),"IDはATT-と半角数字4桁",IF(COUNTIFS($A$8:$A$38,A35)&gt;1,"勤務IDが重複",IF(NOT(AND(ISNUMBER(B35),B35&gt;=43831,B35&lt;73051,ABS(B35*1440-ROUND(B35*1440,0))&lt;0.00001)),"開始は実日時・分単位",IF(NOT(AND(ISNUMBER(C35),C35&gt;=43831,C35&lt;73052,ABS(C35*1440-ROUND(C35*1440,0))&lt;0.00001)),"終了は実日時・分単位",IF(OR(C35&lt;=B35,ROUND((C35-B35)*1440,0)&gt;1440),"順序と24時間以内を確認",IF(NOT(AND(ISNUMBER(D35),D35&gt;=0,D35=INT(D35),D35&lt;=ROUND((C35-B35)*1440,0))),"休憩は0〜経過分の整数",IF(COUNTIFS($B$8:$B$38,"&lt;"&amp;C35,$C$8:$C$38,"&gt;"&amp;B35)&gt;1,"勤務時間帯が重複","確認済み"))))))))</f>
        <v/>
      </c>
      <c r="K35" s="1" t="str">
        <f aca="false">IF(J35="","",IF(J35="確認済み",0,1))</f>
        <v/>
      </c>
      <c r="L35" s="1" t="str">
        <f aca="false">IF(J35="","",IF(K35&lt;&gt;0,0,IF(AND(ISNUMBER(E35),E35=ROUND((C35-B35)*1440,0),ISNUMBER(F35),F35=E35-D35,ISNUMBER(G35),G35=INT(B35),ISNUMBER(H35),H35=IF(INT(C35)&gt;INT(B35),1,0),ISNUMBER(I35),I35=IF(DATE(YEAR(C35),MONTH(C35),1)&gt;DATE(YEAR(B35),MONTH(B35),1),1,0)),0,1)))</f>
        <v/>
      </c>
    </row>
    <row r="36" customFormat="false" ht="32" hidden="false" customHeight="true" outlineLevel="0" collapsed="false">
      <c r="A36" s="11"/>
      <c r="B36" s="12"/>
      <c r="C36" s="12"/>
      <c r="D36" s="13"/>
      <c r="E36" s="4" t="str">
        <f aca="false">IF(J36="","",IF(K36&lt;&gt;0,NA(),ROUND((C36-B36)*1440,0)))</f>
        <v/>
      </c>
      <c r="F36" s="4" t="str">
        <f aca="false">IF(J36="","",IF(K36&lt;&gt;0,NA(),E36-D36))</f>
        <v/>
      </c>
      <c r="G36" s="14" t="str">
        <f aca="false">IF(J36="","",IF(K36&lt;&gt;0,NA(),INT(B36)))</f>
        <v/>
      </c>
      <c r="H36" s="1" t="str">
        <f aca="false">IF(J36="","",IF(K36&lt;&gt;0,NA(),IF(INT(C36)&gt;INT(B36),1,0)))</f>
        <v/>
      </c>
      <c r="I36" s="1" t="str">
        <f aca="false">IF(J36="","",IF(K36&lt;&gt;0,NA(),IF(DATE(YEAR(C36),MONTH(C36),1)&gt;DATE(YEAR(B36),MONTH(B36),1),1,0)))</f>
        <v/>
      </c>
      <c r="J36" s="1" t="str">
        <f aca="false">IF(COUNTA(A36:D36)=0,"",IF(NOT(AND(ISTEXT(A36),LEN(A36)=8,EXACT(LEFT(A36,4),"ATT-"),ISNUMBER(FIND(MID(A36,5,1)&amp;"x","0x1x2x3x4x5x6x7x8x9x")),ISNUMBER(FIND(MID(A36,6,1)&amp;"x","0x1x2x3x4x5x6x7x8x9x")),ISNUMBER(FIND(MID(A36,7,1)&amp;"x","0x1x2x3x4x5x6x7x8x9x")),ISNUMBER(FIND(MID(A36,8,1)&amp;"x","0x1x2x3x4x5x6x7x8x9x")))),"IDはATT-と半角数字4桁",IF(COUNTIFS($A$8:$A$38,A36)&gt;1,"勤務IDが重複",IF(NOT(AND(ISNUMBER(B36),B36&gt;=43831,B36&lt;73051,ABS(B36*1440-ROUND(B36*1440,0))&lt;0.00001)),"開始は実日時・分単位",IF(NOT(AND(ISNUMBER(C36),C36&gt;=43831,C36&lt;73052,ABS(C36*1440-ROUND(C36*1440,0))&lt;0.00001)),"終了は実日時・分単位",IF(OR(C36&lt;=B36,ROUND((C36-B36)*1440,0)&gt;1440),"順序と24時間以内を確認",IF(NOT(AND(ISNUMBER(D36),D36&gt;=0,D36=INT(D36),D36&lt;=ROUND((C36-B36)*1440,0))),"休憩は0〜経過分の整数",IF(COUNTIFS($B$8:$B$38,"&lt;"&amp;C36,$C$8:$C$38,"&gt;"&amp;B36)&gt;1,"勤務時間帯が重複","確認済み"))))))))</f>
        <v/>
      </c>
      <c r="K36" s="1" t="str">
        <f aca="false">IF(J36="","",IF(J36="確認済み",0,1))</f>
        <v/>
      </c>
      <c r="L36" s="1" t="str">
        <f aca="false">IF(J36="","",IF(K36&lt;&gt;0,0,IF(AND(ISNUMBER(E36),E36=ROUND((C36-B36)*1440,0),ISNUMBER(F36),F36=E36-D36,ISNUMBER(G36),G36=INT(B36),ISNUMBER(H36),H36=IF(INT(C36)&gt;INT(B36),1,0),ISNUMBER(I36),I36=IF(DATE(YEAR(C36),MONTH(C36),1)&gt;DATE(YEAR(B36),MONTH(B36),1),1,0)),0,1)))</f>
        <v/>
      </c>
    </row>
    <row r="37" customFormat="false" ht="32" hidden="false" customHeight="true" outlineLevel="0" collapsed="false">
      <c r="A37" s="11"/>
      <c r="B37" s="12"/>
      <c r="C37" s="12"/>
      <c r="D37" s="13"/>
      <c r="E37" s="4" t="str">
        <f aca="false">IF(J37="","",IF(K37&lt;&gt;0,NA(),ROUND((C37-B37)*1440,0)))</f>
        <v/>
      </c>
      <c r="F37" s="4" t="str">
        <f aca="false">IF(J37="","",IF(K37&lt;&gt;0,NA(),E37-D37))</f>
        <v/>
      </c>
      <c r="G37" s="14" t="str">
        <f aca="false">IF(J37="","",IF(K37&lt;&gt;0,NA(),INT(B37)))</f>
        <v/>
      </c>
      <c r="H37" s="1" t="str">
        <f aca="false">IF(J37="","",IF(K37&lt;&gt;0,NA(),IF(INT(C37)&gt;INT(B37),1,0)))</f>
        <v/>
      </c>
      <c r="I37" s="1" t="str">
        <f aca="false">IF(J37="","",IF(K37&lt;&gt;0,NA(),IF(DATE(YEAR(C37),MONTH(C37),1)&gt;DATE(YEAR(B37),MONTH(B37),1),1,0)))</f>
        <v/>
      </c>
      <c r="J37" s="1" t="str">
        <f aca="false">IF(COUNTA(A37:D37)=0,"",IF(NOT(AND(ISTEXT(A37),LEN(A37)=8,EXACT(LEFT(A37,4),"ATT-"),ISNUMBER(FIND(MID(A37,5,1)&amp;"x","0x1x2x3x4x5x6x7x8x9x")),ISNUMBER(FIND(MID(A37,6,1)&amp;"x","0x1x2x3x4x5x6x7x8x9x")),ISNUMBER(FIND(MID(A37,7,1)&amp;"x","0x1x2x3x4x5x6x7x8x9x")),ISNUMBER(FIND(MID(A37,8,1)&amp;"x","0x1x2x3x4x5x6x7x8x9x")))),"IDはATT-と半角数字4桁",IF(COUNTIFS($A$8:$A$38,A37)&gt;1,"勤務IDが重複",IF(NOT(AND(ISNUMBER(B37),B37&gt;=43831,B37&lt;73051,ABS(B37*1440-ROUND(B37*1440,0))&lt;0.00001)),"開始は実日時・分単位",IF(NOT(AND(ISNUMBER(C37),C37&gt;=43831,C37&lt;73052,ABS(C37*1440-ROUND(C37*1440,0))&lt;0.00001)),"終了は実日時・分単位",IF(OR(C37&lt;=B37,ROUND((C37-B37)*1440,0)&gt;1440),"順序と24時間以内を確認",IF(NOT(AND(ISNUMBER(D37),D37&gt;=0,D37=INT(D37),D37&lt;=ROUND((C37-B37)*1440,0))),"休憩は0〜経過分の整数",IF(COUNTIFS($B$8:$B$38,"&lt;"&amp;C37,$C$8:$C$38,"&gt;"&amp;B37)&gt;1,"勤務時間帯が重複","確認済み"))))))))</f>
        <v/>
      </c>
      <c r="K37" s="1" t="str">
        <f aca="false">IF(J37="","",IF(J37="確認済み",0,1))</f>
        <v/>
      </c>
      <c r="L37" s="1" t="str">
        <f aca="false">IF(J37="","",IF(K37&lt;&gt;0,0,IF(AND(ISNUMBER(E37),E37=ROUND((C37-B37)*1440,0),ISNUMBER(F37),F37=E37-D37,ISNUMBER(G37),G37=INT(B37),ISNUMBER(H37),H37=IF(INT(C37)&gt;INT(B37),1,0),ISNUMBER(I37),I37=IF(DATE(YEAR(C37),MONTH(C37),1)&gt;DATE(YEAR(B37),MONTH(B37),1),1,0)),0,1)))</f>
        <v/>
      </c>
    </row>
    <row r="38" customFormat="false" ht="32" hidden="false" customHeight="true" outlineLevel="0" collapsed="false">
      <c r="A38" s="11"/>
      <c r="B38" s="12"/>
      <c r="C38" s="12"/>
      <c r="D38" s="13"/>
      <c r="E38" s="4" t="str">
        <f aca="false">IF(J38="","",IF(K38&lt;&gt;0,NA(),ROUND((C38-B38)*1440,0)))</f>
        <v/>
      </c>
      <c r="F38" s="4" t="str">
        <f aca="false">IF(J38="","",IF(K38&lt;&gt;0,NA(),E38-D38))</f>
        <v/>
      </c>
      <c r="G38" s="14" t="str">
        <f aca="false">IF(J38="","",IF(K38&lt;&gt;0,NA(),INT(B38)))</f>
        <v/>
      </c>
      <c r="H38" s="1" t="str">
        <f aca="false">IF(J38="","",IF(K38&lt;&gt;0,NA(),IF(INT(C38)&gt;INT(B38),1,0)))</f>
        <v/>
      </c>
      <c r="I38" s="1" t="str">
        <f aca="false">IF(J38="","",IF(K38&lt;&gt;0,NA(),IF(DATE(YEAR(C38),MONTH(C38),1)&gt;DATE(YEAR(B38),MONTH(B38),1),1,0)))</f>
        <v/>
      </c>
      <c r="J38" s="1" t="str">
        <f aca="false">IF(COUNTA(A38:D38)=0,"",IF(NOT(AND(ISTEXT(A38),LEN(A38)=8,EXACT(LEFT(A38,4),"ATT-"),ISNUMBER(FIND(MID(A38,5,1)&amp;"x","0x1x2x3x4x5x6x7x8x9x")),ISNUMBER(FIND(MID(A38,6,1)&amp;"x","0x1x2x3x4x5x6x7x8x9x")),ISNUMBER(FIND(MID(A38,7,1)&amp;"x","0x1x2x3x4x5x6x7x8x9x")),ISNUMBER(FIND(MID(A38,8,1)&amp;"x","0x1x2x3x4x5x6x7x8x9x")))),"IDはATT-と半角数字4桁",IF(COUNTIFS($A$8:$A$38,A38)&gt;1,"勤務IDが重複",IF(NOT(AND(ISNUMBER(B38),B38&gt;=43831,B38&lt;73051,ABS(B38*1440-ROUND(B38*1440,0))&lt;0.00001)),"開始は実日時・分単位",IF(NOT(AND(ISNUMBER(C38),C38&gt;=43831,C38&lt;73052,ABS(C38*1440-ROUND(C38*1440,0))&lt;0.00001)),"終了は実日時・分単位",IF(OR(C38&lt;=B38,ROUND((C38-B38)*1440,0)&gt;1440),"順序と24時間以内を確認",IF(NOT(AND(ISNUMBER(D38),D38&gt;=0,D38=INT(D38),D38&lt;=ROUND((C38-B38)*1440,0))),"休憩は0〜経過分の整数",IF(COUNTIFS($B$8:$B$38,"&lt;"&amp;C38,$C$8:$C$38,"&gt;"&amp;B38)&gt;1,"勤務時間帯が重複","確認済み"))))))))</f>
        <v/>
      </c>
      <c r="K38" s="1" t="str">
        <f aca="false">IF(J38="","",IF(J38="確認済み",0,1))</f>
        <v/>
      </c>
      <c r="L38" s="1" t="str">
        <f aca="false">IF(J38="","",IF(K38&lt;&gt;0,0,IF(AND(ISNUMBER(E38),E38=ROUND((C38-B38)*1440,0),ISNUMBER(F38),F38=E38-D38,ISNUMBER(G38),G38=INT(B38),ISNUMBER(H38),H38=IF(INT(C38)&gt;INT(B38),1,0),ISNUMBER(I38),I38=IF(DATE(YEAR(C38),MONTH(C38),1)&gt;DATE(YEAR(B38),MONTH(B38),1),1,0)),0,1)))</f>
        <v/>
      </c>
    </row>
    <row r="39" customFormat="false" ht="23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customFormat="false" ht="23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customFormat="false" ht="23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customFormat="false" ht="23" hidden="false" customHeight="true" outlineLevel="0" collapsed="false">
      <c r="A42" s="1" t="s">
        <v>37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customFormat="false" ht="23" hidden="false" customHeight="true" outlineLevel="0" collapsed="false">
      <c r="A43" s="1" t="s">
        <v>38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customFormat="false" ht="23" hidden="false" customHeight="true" outlineLevel="0" collapsed="false">
      <c r="A44" s="1" t="s">
        <v>39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customFormat="false" ht="23" hidden="false" customHeight="true" outlineLevel="0" collapsed="false">
      <c r="A45" s="1" t="s">
        <v>40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customFormat="false" ht="23" hidden="false" customHeight="true" outlineLevel="0" collapsed="false">
      <c r="A46" s="1" t="s">
        <v>41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customFormat="false" ht="23" hidden="false" customHeight="true" outlineLevel="0" collapsed="false">
      <c r="A47" s="1" t="s">
        <v>42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customFormat="false" ht="23" hidden="false" customHeight="true" outlineLevel="0" collapsed="false">
      <c r="A48" s="1" t="s">
        <v>43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customFormat="false" ht="23" hidden="false" customHeight="true" outlineLevel="0" collapsed="false">
      <c r="A49" s="1" t="s">
        <v>44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customFormat="false" ht="23" hidden="false" customHeight="true" outlineLevel="0" collapsed="false">
      <c r="A50" s="1" t="s">
        <v>45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</sheetData>
  <conditionalFormatting sqref="J8:L38">
    <cfRule type="expression" priority="2" aboveAverage="0" equalAverage="0" bottom="0" percent="0" rank="0" text="" dxfId="1">
      <formula>AND($J8&lt;&gt;"",$J8&lt;&gt;"確認済み")</formula>
    </cfRule>
  </conditionalFormatting>
  <dataValidations count="1">
    <dataValidation allowBlank="false" errorStyle="stop" operator="between" showDropDown="false" showErrorMessage="false" showInputMessage="false" sqref="D8:D38" type="whole">
      <formula1>0</formula1>
      <formula2>1440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2026-10-15T21:25:51Z</dcterms:modified>
  <cp:revision>1</cp:revision>
  <dc:subject/>
  <dc:title/>
</cp:coreProperties>
</file>