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予実比較" sheetId="1" state="visible" r:id="rId3"/>
    <sheet name="月次入力" sheetId="2" state="visible" r:id="rId4"/>
  </sheets>
  <definedNames>
    <definedName function="false" hidden="false" localSheetId="0" name="_xlnm.Print_Area" vbProcedure="false">予実比較!$A$1:$I$17</definedName>
    <definedName function="false" hidden="false" localSheetId="0" name="_xlnm.Print_Titles" vbProcedure="false">予実比較!$10:$10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<sst xmlns="http://schemas.openxmlformats.org/spreadsheetml/2006/main" count="67" uniqueCount="51">
  <si>
    <t xml:space="preserve">月次の予算・実績比較</t>
  </si>
  <si>
    <t xml:space="preserve">月の前提</t>
  </si>
  <si>
    <t xml:space="preserve">集計の前提</t>
  </si>
  <si>
    <t xml:space="preserve">対象月</t>
  </si>
  <si>
    <t xml:space="preserve">金額単位</t>
  </si>
  <si>
    <t xml:space="preserve">円</t>
  </si>
  <si>
    <t xml:space="preserve">入力不備（件）</t>
  </si>
  <si>
    <t xml:space="preserve">区分</t>
  </si>
  <si>
    <t xml:space="preserve">予算（円）</t>
  </si>
  <si>
    <t xml:space="preserve">実績（円）</t>
  </si>
  <si>
    <t xml:space="preserve">差額（円）</t>
  </si>
  <si>
    <t xml:space="preserve">有利・不利差額（円）</t>
  </si>
  <si>
    <t xml:space="preserve">収益</t>
  </si>
  <si>
    <t xml:space="preserve">費用</t>
  </si>
  <si>
    <t xml:space="preserve">収益−費用</t>
  </si>
  <si>
    <t xml:space="preserve">差額＝実績−予算。費用の有利・不利差額は符号を逆にします。</t>
  </si>
  <si>
    <r>
      <rPr>
        <b val="true"/>
        <sz val="11"/>
        <color rgb="FFFFFFFF"/>
        <rFont val="Noto Sans JP"/>
        <family val="2"/>
      </rPr>
      <t xml:space="preserve">科目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</si>
  <si>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科目</t>
  </si>
  <si>
    <t xml:space="preserve">差異率</t>
  </si>
  <si>
    <t xml:space="preserve">評価</t>
  </si>
  <si>
    <t xml:space="preserve">月次の比較元データ</t>
  </si>
  <si>
    <t xml:space="preserve">対象月（月初日）</t>
  </si>
  <si>
    <r>
      <rPr>
        <sz val="11"/>
        <color rgb="FF20283F"/>
        <rFont val="Noto Sans JP"/>
        <family val="2"/>
      </rPr>
      <t xml:space="preserve">同じ月・組織・税込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税抜などの基準をそろえた円整数を入力します。</t>
    </r>
  </si>
  <si>
    <r>
      <rPr>
        <sz val="11"/>
        <color rgb="FF20283F"/>
        <rFont val="Noto Sans JP"/>
        <family val="2"/>
      </rPr>
      <t xml:space="preserve">科目名は改行せず入力。</t>
    </r>
    <r>
      <rPr>
        <sz val="11"/>
        <color rgb="FF20283F"/>
        <rFont val="Arial"/>
        <family val="0"/>
        <charset val="1"/>
      </rPr>
      <t xml:space="preserve">Calc</t>
    </r>
    <r>
      <rPr>
        <sz val="11"/>
        <color rgb="FF20283F"/>
        <rFont val="Noto Sans JP"/>
        <family val="2"/>
      </rPr>
      <t xml:space="preserve">では段落区切りを式で検出できない場合があります。</t>
    </r>
  </si>
  <si>
    <r>
      <rPr>
        <b val="true"/>
        <sz val="11"/>
        <color rgb="FFFFFFFF"/>
        <rFont val="Noto Sans JP"/>
        <family val="2"/>
      </rPr>
      <t xml:space="preserve">科目（</t>
    </r>
    <r>
      <rPr>
        <b val="true"/>
        <sz val="11"/>
        <color rgb="FFFFFFFF"/>
        <rFont val="Arial"/>
        <family val="0"/>
        <charset val="1"/>
      </rPr>
      <t xml:space="preserve">20</t>
    </r>
    <r>
      <rPr>
        <b val="true"/>
        <sz val="11"/>
        <color rgb="FFFFFFFF"/>
        <rFont val="Noto Sans JP"/>
        <family val="2"/>
      </rPr>
      <t xml:space="preserve">文字）</t>
    </r>
  </si>
  <si>
    <t xml:space="preserve">入力の確認</t>
  </si>
  <si>
    <t xml:space="preserve">前提不備</t>
  </si>
  <si>
    <t xml:space="preserve">BUD-0001</t>
  </si>
  <si>
    <t xml:space="preserve">売上高</t>
  </si>
  <si>
    <t xml:space="preserve">BUD-0002</t>
  </si>
  <si>
    <t xml:space="preserve">その他収益</t>
  </si>
  <si>
    <t xml:space="preserve">BUD-0003</t>
  </si>
  <si>
    <t xml:space="preserve">人件費</t>
  </si>
  <si>
    <t xml:space="preserve">BUD-0004</t>
  </si>
  <si>
    <t xml:space="preserve">地代家賃</t>
  </si>
  <si>
    <t xml:space="preserve">BUD-0005</t>
  </si>
  <si>
    <t xml:space="preserve">広告宣伝費</t>
  </si>
  <si>
    <t xml:space="preserve">BUD-0006</t>
  </si>
  <si>
    <t xml:space="preserve">通信費</t>
  </si>
  <si>
    <t xml:space="preserve">BUD-0007</t>
  </si>
  <si>
    <t xml:space="preserve">予備費</t>
  </si>
  <si>
    <r>
      <rPr>
        <sz val="11"/>
        <color rgb="FF20283F"/>
        <rFont val="Noto Sans JP"/>
        <family val="2"/>
      </rPr>
      <t xml:space="preserve">架空データ。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か月・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組織・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科目。黄色の月初日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科目</t>
    </r>
    <r>
      <rPr>
        <sz val="11"/>
        <color rgb="FF20283F"/>
        <rFont val="Arial"/>
        <family val="0"/>
        <charset val="1"/>
      </rPr>
      <t xml:space="preserve">ID/</t>
    </r>
    <r>
      <rPr>
        <sz val="11"/>
        <color rgb="FF20283F"/>
        <rFont val="Noto Sans JP"/>
        <family val="2"/>
      </rPr>
      <t xml:space="preserve">科目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区分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予算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実績へ入力。</t>
    </r>
  </si>
  <si>
    <r>
      <rPr>
        <sz val="11"/>
        <color rgb="FF20283F"/>
        <rFont val="Noto Sans JP"/>
        <family val="2"/>
      </rPr>
      <t xml:space="preserve">同じ会計・税込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税抜の基準で比較。売上と入金は混ぜず、元資料を別に保存します。</t>
    </r>
  </si>
  <si>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円は有効。予算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実績の空欄、科目重複、不明区分なら集計を止めます。</t>
    </r>
  </si>
  <si>
    <t xml:space="preserve">差額＝実績−予算。有利・不利差額は収益なら差額、費用なら差額の符号を逆にします。</t>
  </si>
  <si>
    <r>
      <rPr>
        <sz val="11"/>
        <color rgb="FF20283F"/>
        <rFont val="Noto Sans JP"/>
        <family val="2"/>
      </rPr>
      <t xml:space="preserve">差異率＝差額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予算。予算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なら対象外。表示は小数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桁、保存値は丸めません。</t>
    </r>
  </si>
  <si>
    <r>
      <rPr>
        <sz val="11"/>
        <color rgb="FF20283F"/>
        <rFont val="Noto Sans JP"/>
        <family val="2"/>
      </rPr>
      <t xml:space="preserve">負数は括弧表示。有利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不利は金額だけの比較で、支出の妥当性や業績全体の評価ではありません。</t>
    </r>
  </si>
  <si>
    <r>
      <rPr>
        <sz val="11"/>
        <color rgb="FF20283F"/>
        <rFont val="Noto Sans JP"/>
        <family val="2"/>
      </rPr>
      <t xml:space="preserve">返金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赤伝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外貨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複数月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予測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税計算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会計ソフト連携は対象外。マクロ・外部接続なし。</t>
    </r>
  </si>
  <si>
    <r>
      <rPr>
        <sz val="11"/>
        <color rgb="FF20283F"/>
        <rFont val="Noto Sans JP"/>
        <family val="2"/>
      </rPr>
      <t xml:space="preserve">印刷は予実比較のみ。初期</t>
    </r>
    <r>
      <rPr>
        <sz val="11"/>
        <color rgb="FF20283F"/>
        <rFont val="Arial"/>
        <family val="0"/>
        <charset val="1"/>
      </rPr>
      <t xml:space="preserve">A1:I17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科目なら</t>
    </r>
    <r>
      <rPr>
        <sz val="11"/>
        <color rgb="FF20283F"/>
        <rFont val="Arial"/>
        <family val="0"/>
        <charset val="1"/>
      </rPr>
      <t xml:space="preserve">A1:I60</t>
    </r>
    <r>
      <rPr>
        <sz val="11"/>
        <color rgb="FF20283F"/>
        <rFont val="Noto Sans JP"/>
        <family val="2"/>
      </rPr>
      <t xml:space="preserve">へ手動拡張。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</t>
    </r>
    <r>
      <rPr>
        <sz val="11"/>
        <color rgb="FF20283F"/>
        <rFont val="Arial"/>
        <family val="0"/>
        <charset val="1"/>
      </rPr>
      <t xml:space="preserve">10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</si>
  <si>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 / 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</si>
  <si>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2026-10-15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https://support.microsoft.com/en-us/excel/functions/sumifs-function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</si>
</sst>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11]yyyy/mm"/>
    <numFmt numFmtId="166" formatCode="#,##0;\(#,##0\);0"/>
    <numFmt numFmtId="167" formatCode="0.0%;\(0.0%\);0.0%"/>
    <numFmt numFmtId="168" formatCode="[$-411]yyyy/mm/dd"/>
    <numFmt numFmtId="169" formatCode="#,##0"/>
  </numFmts>
  <fonts count="14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20283F"/>
      <name val="Noto Sans JP"/>
      <family val="2"/>
    </font>
    <font>
      <b val="true"/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i val="true"/>
      <sz val="11"/>
      <color rgb="FF20283F"/>
      <name val="Arial"/>
      <family val="0"/>
      <charset val="1"/>
    </font>
    <font>
      <sz val="11"/>
      <color rgb="FF1647B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048A5"/>
        <bgColor rgb="FF1647B1"/>
      </patternFill>
    </fill>
    <fill>
      <patternFill patternType="solid">
        <fgColor rgb="FFFFF8E4"/>
        <bgColor rgb="FFFDECEB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2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3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4"/>
      <rgbColor rgb="FFCCFFFF"/>
      <rgbColor rgb="FF660066"/>
      <rgbColor rgb="FFFF8080"/>
      <rgbColor rgb="FF1647B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9"/>
    <col collapsed="false" customWidth="true" hidden="false" outlineLevel="0" max="3" min="3" style="0" width="10"/>
    <col collapsed="false" customWidth="true" hidden="false" outlineLevel="0" max="6" min="4" style="0" width="23"/>
    <col collapsed="false" customWidth="true" hidden="false" outlineLevel="0" max="7" min="7" style="0" width="19"/>
    <col collapsed="false" customWidth="true" hidden="false" outlineLevel="0" max="8" min="8" style="0" width="21"/>
    <col collapsed="false" customWidth="true" hidden="false" outlineLevel="0" max="9" min="9" style="0" width="12"/>
    <col collapsed="false" customWidth="true" hidden="false" outlineLevel="0" max="11" min="10" style="0" width="17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 t="s">
        <v>1</v>
      </c>
      <c r="K2" s="1" t="s">
        <v>2</v>
      </c>
    </row>
    <row r="3" customFormat="false" ht="22" hidden="false" customHeight="true" outlineLevel="0" collapsed="false">
      <c r="A3" s="1" t="s">
        <v>3</v>
      </c>
      <c r="B3" s="3" t="n">
        <f aca="false">月次入力!B3</f>
        <v>46296</v>
      </c>
      <c r="C3" s="1"/>
      <c r="D3" s="1"/>
      <c r="E3" s="1"/>
      <c r="F3" s="1" t="s">
        <v>4</v>
      </c>
      <c r="G3" s="1" t="s">
        <v>5</v>
      </c>
      <c r="H3" s="1" t="s">
        <v>6</v>
      </c>
      <c r="I3" s="4" t="n">
        <f aca="false">K3</f>
        <v>0</v>
      </c>
      <c r="J3" s="1" t="n">
        <f aca="false">IF(AND(ISNUMBER(月次入力!B3),月次入力!B3&gt;=43831,月次入力!B3&lt;=73020,月次入力!B3=INT(月次入力!B3),DAY(月次入力!B3)=1),0,1)</f>
        <v>0</v>
      </c>
      <c r="K3" s="1" t="n">
        <f aca="false">J3+SUM(月次入力!G8:G57)+IF(COUNTA(月次入力!A8:E57)=0,1,0)</f>
        <v>0</v>
      </c>
    </row>
    <row r="4" customFormat="false" ht="36" hidden="false" customHeight="true" outlineLevel="0" collapsed="false">
      <c r="A4" s="5" t="s">
        <v>7</v>
      </c>
      <c r="B4" s="1"/>
      <c r="C4" s="1"/>
      <c r="D4" s="5" t="s">
        <v>8</v>
      </c>
      <c r="E4" s="5" t="s">
        <v>9</v>
      </c>
      <c r="F4" s="5" t="s">
        <v>10</v>
      </c>
      <c r="G4" s="1"/>
      <c r="H4" s="5" t="s">
        <v>11</v>
      </c>
      <c r="I4" s="1"/>
      <c r="J4" s="1"/>
      <c r="K4" s="1"/>
    </row>
    <row r="5" customFormat="false" ht="22" hidden="false" customHeight="true" outlineLevel="0" collapsed="false">
      <c r="A5" s="1" t="s">
        <v>12</v>
      </c>
      <c r="B5" s="1"/>
      <c r="C5" s="1"/>
      <c r="D5" s="6" t="n">
        <f aca="false">IF($K$3=0,SUMIFS(月次入力!D8:D57,月次入力!C8:C57,A5),NA())</f>
        <v>1000000</v>
      </c>
      <c r="E5" s="6" t="n">
        <f aca="false">IF($K$3=0,SUMIFS(月次入力!E8:E57,月次入力!C8:C57,A5),NA())</f>
        <v>1120000</v>
      </c>
      <c r="F5" s="6" t="n">
        <f aca="false">E5-D5</f>
        <v>120000</v>
      </c>
      <c r="G5" s="6"/>
      <c r="H5" s="6" t="n">
        <f aca="false">F5</f>
        <v>120000</v>
      </c>
      <c r="I5" s="1"/>
      <c r="J5" s="1"/>
      <c r="K5" s="1"/>
    </row>
    <row r="6" customFormat="false" ht="22" hidden="false" customHeight="true" outlineLevel="0" collapsed="false">
      <c r="A6" s="1" t="s">
        <v>13</v>
      </c>
      <c r="B6" s="1"/>
      <c r="C6" s="1"/>
      <c r="D6" s="6" t="n">
        <f aca="false">IF($K$3=0,SUMIFS(月次入力!D8:D57,月次入力!C8:C57,A6),NA())</f>
        <v>870000</v>
      </c>
      <c r="E6" s="6" t="n">
        <f aca="false">IF($K$3=0,SUMIFS(月次入力!E8:E57,月次入力!C8:C57,A6),NA())</f>
        <v>865000</v>
      </c>
      <c r="F6" s="6" t="n">
        <f aca="false">E6-D6</f>
        <v>-5000</v>
      </c>
      <c r="G6" s="6"/>
      <c r="H6" s="6" t="n">
        <f aca="false">-F6</f>
        <v>5000</v>
      </c>
      <c r="I6" s="1"/>
      <c r="J6" s="1"/>
      <c r="K6" s="1"/>
    </row>
    <row r="7" customFormat="false" ht="22" hidden="false" customHeight="true" outlineLevel="0" collapsed="false">
      <c r="A7" s="7" t="s">
        <v>14</v>
      </c>
      <c r="B7" s="7"/>
      <c r="C7" s="7"/>
      <c r="D7" s="8" t="n">
        <f aca="false">D5-D6</f>
        <v>130000</v>
      </c>
      <c r="E7" s="8" t="n">
        <f aca="false">E5-E6</f>
        <v>255000</v>
      </c>
      <c r="F7" s="8" t="n">
        <f aca="false">E7-D7</f>
        <v>125000</v>
      </c>
      <c r="G7" s="6"/>
      <c r="H7" s="6"/>
      <c r="I7" s="1"/>
      <c r="J7" s="1"/>
      <c r="K7" s="1"/>
    </row>
    <row r="8" customFormat="false" ht="22" hidden="false" customHeight="true" outlineLevel="0" collapsed="false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customFormat="false" ht="2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customFormat="false" ht="36" hidden="false" customHeight="true" outlineLevel="0" collapsed="false">
      <c r="A10" s="9" t="s">
        <v>16</v>
      </c>
      <c r="B10" s="9" t="s">
        <v>17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18</v>
      </c>
      <c r="H10" s="9" t="s">
        <v>11</v>
      </c>
      <c r="I10" s="9" t="s">
        <v>19</v>
      </c>
      <c r="J10" s="1"/>
      <c r="K10" s="1"/>
    </row>
    <row r="11" customFormat="false" ht="40" hidden="false" customHeight="true" outlineLevel="0" collapsed="false">
      <c r="A11" s="1" t="str">
        <f aca="false">IF(COUNTA(月次入力!A8:E8)&gt;0,月次入力!A8,"")</f>
        <v>BUD-0001</v>
      </c>
      <c r="B11" s="10" t="str">
        <f aca="false">IF(COUNTA(月次入力!A8:E8)&gt;0,CLEAN(月次入力!B8),"")</f>
        <v>売上高</v>
      </c>
      <c r="C11" s="1" t="str">
        <f aca="false">IF(COUNTA(月次入力!A8:E8)&gt;0,月次入力!C8,"")</f>
        <v>収益</v>
      </c>
      <c r="D11" s="6" t="n">
        <f aca="false">IF(COUNTA(月次入力!A8:E8)&gt;0,IF($K$3=0,月次入力!D8,NA()),"")</f>
        <v>1000000</v>
      </c>
      <c r="E11" s="6" t="n">
        <f aca="false">IF(COUNTA(月次入力!A8:E8)&gt;0,IF($K$3=0,月次入力!E8,NA()),"")</f>
        <v>1100000</v>
      </c>
      <c r="F11" s="6" t="n">
        <f aca="false">IF(COUNTA(月次入力!A8:E8)&gt;0,E11-D11,"")</f>
        <v>100000</v>
      </c>
      <c r="G11" s="11" t="n">
        <f aca="false">IF(COUNTA(月次入力!A8:E8)&gt;0,IF($K$3&lt;&gt;0,NA(),IF(D11=0,"対象外",F11/D11)),"")</f>
        <v>0.1</v>
      </c>
      <c r="H11" s="6" t="n">
        <f aca="false">IF(COUNTA(月次入力!A8:E8)&gt;0,IF($K$3&lt;&gt;0,NA(),IF(C11="収益",F11,-F11)),"")</f>
        <v>100000</v>
      </c>
      <c r="I11" s="1" t="str">
        <f aca="false">IF(COUNTA(月次入力!A8:E8)&gt;0,IF(H11&gt;0,"有利",IF(H11&lt;0,"不利","一致")),"")</f>
        <v>有利</v>
      </c>
      <c r="J11" s="1"/>
      <c r="K11" s="1"/>
    </row>
    <row r="12" customFormat="false" ht="40" hidden="false" customHeight="true" outlineLevel="0" collapsed="false">
      <c r="A12" s="1" t="str">
        <f aca="false">IF(COUNTA(月次入力!A9:E9)&gt;0,月次入力!A9,"")</f>
        <v>BUD-0002</v>
      </c>
      <c r="B12" s="10" t="str">
        <f aca="false">IF(COUNTA(月次入力!A9:E9)&gt;0,CLEAN(月次入力!B9),"")</f>
        <v>その他収益</v>
      </c>
      <c r="C12" s="1" t="str">
        <f aca="false">IF(COUNTA(月次入力!A9:E9)&gt;0,月次入力!C9,"")</f>
        <v>収益</v>
      </c>
      <c r="D12" s="6" t="n">
        <f aca="false">IF(COUNTA(月次入力!A9:E9)&gt;0,IF($K$3=0,月次入力!D9,NA()),"")</f>
        <v>0</v>
      </c>
      <c r="E12" s="6" t="n">
        <f aca="false">IF(COUNTA(月次入力!A9:E9)&gt;0,IF($K$3=0,月次入力!E9,NA()),"")</f>
        <v>20000</v>
      </c>
      <c r="F12" s="6" t="n">
        <f aca="false">IF(COUNTA(月次入力!A9:E9)&gt;0,E12-D12,"")</f>
        <v>20000</v>
      </c>
      <c r="G12" s="11" t="str">
        <f aca="false">IF(COUNTA(月次入力!A9:E9)&gt;0,IF($K$3&lt;&gt;0,NA(),IF(D12=0,"対象外",F12/D12)),"")</f>
        <v>対象外</v>
      </c>
      <c r="H12" s="6" t="n">
        <f aca="false">IF(COUNTA(月次入力!A9:E9)&gt;0,IF($K$3&lt;&gt;0,NA(),IF(C12="収益",F12,-F12)),"")</f>
        <v>20000</v>
      </c>
      <c r="I12" s="1" t="str">
        <f aca="false">IF(COUNTA(月次入力!A9:E9)&gt;0,IF(H12&gt;0,"有利",IF(H12&lt;0,"不利","一致")),"")</f>
        <v>有利</v>
      </c>
      <c r="J12" s="1"/>
      <c r="K12" s="1"/>
    </row>
    <row r="13" customFormat="false" ht="40" hidden="false" customHeight="true" outlineLevel="0" collapsed="false">
      <c r="A13" s="1" t="str">
        <f aca="false">IF(COUNTA(月次入力!A10:E10)&gt;0,月次入力!A10,"")</f>
        <v>BUD-0003</v>
      </c>
      <c r="B13" s="10" t="str">
        <f aca="false">IF(COUNTA(月次入力!A10:E10)&gt;0,CLEAN(月次入力!B10),"")</f>
        <v>人件費</v>
      </c>
      <c r="C13" s="1" t="str">
        <f aca="false">IF(COUNTA(月次入力!A10:E10)&gt;0,月次入力!C10,"")</f>
        <v>費用</v>
      </c>
      <c r="D13" s="6" t="n">
        <f aca="false">IF(COUNTA(月次入力!A10:E10)&gt;0,IF($K$3=0,月次入力!D10,NA()),"")</f>
        <v>600000</v>
      </c>
      <c r="E13" s="6" t="n">
        <f aca="false">IF(COUNTA(月次入力!A10:E10)&gt;0,IF($K$3=0,月次入力!E10,NA()),"")</f>
        <v>610000</v>
      </c>
      <c r="F13" s="6" t="n">
        <f aca="false">IF(COUNTA(月次入力!A10:E10)&gt;0,E13-D13,"")</f>
        <v>10000</v>
      </c>
      <c r="G13" s="11" t="n">
        <f aca="false">IF(COUNTA(月次入力!A10:E10)&gt;0,IF($K$3&lt;&gt;0,NA(),IF(D13=0,"対象外",F13/D13)),"")</f>
        <v>0.0166666666666667</v>
      </c>
      <c r="H13" s="6" t="n">
        <f aca="false">IF(COUNTA(月次入力!A10:E10)&gt;0,IF($K$3&lt;&gt;0,NA(),IF(C13="収益",F13,-F13)),"")</f>
        <v>-10000</v>
      </c>
      <c r="I13" s="1" t="str">
        <f aca="false">IF(COUNTA(月次入力!A10:E10)&gt;0,IF(H13&gt;0,"有利",IF(H13&lt;0,"不利","一致")),"")</f>
        <v>不利</v>
      </c>
      <c r="J13" s="1"/>
      <c r="K13" s="1"/>
    </row>
    <row r="14" customFormat="false" ht="40" hidden="false" customHeight="true" outlineLevel="0" collapsed="false">
      <c r="A14" s="1" t="str">
        <f aca="false">IF(COUNTA(月次入力!A11:E11)&gt;0,月次入力!A11,"")</f>
        <v>BUD-0004</v>
      </c>
      <c r="B14" s="10" t="str">
        <f aca="false">IF(COUNTA(月次入力!A11:E11)&gt;0,CLEAN(月次入力!B11),"")</f>
        <v>地代家賃</v>
      </c>
      <c r="C14" s="1" t="str">
        <f aca="false">IF(COUNTA(月次入力!A11:E11)&gt;0,月次入力!C11,"")</f>
        <v>費用</v>
      </c>
      <c r="D14" s="6" t="n">
        <f aca="false">IF(COUNTA(月次入力!A11:E11)&gt;0,IF($K$3=0,月次入力!D11,NA()),"")</f>
        <v>150000</v>
      </c>
      <c r="E14" s="6" t="n">
        <f aca="false">IF(COUNTA(月次入力!A11:E11)&gt;0,IF($K$3=0,月次入力!E11,NA()),"")</f>
        <v>150000</v>
      </c>
      <c r="F14" s="6" t="n">
        <f aca="false">IF(COUNTA(月次入力!A11:E11)&gt;0,E14-D14,"")</f>
        <v>0</v>
      </c>
      <c r="G14" s="11" t="n">
        <f aca="false">IF(COUNTA(月次入力!A11:E11)&gt;0,IF($K$3&lt;&gt;0,NA(),IF(D14=0,"対象外",F14/D14)),"")</f>
        <v>0</v>
      </c>
      <c r="H14" s="6" t="n">
        <f aca="false">IF(COUNTA(月次入力!A11:E11)&gt;0,IF($K$3&lt;&gt;0,NA(),IF(C14="収益",F14,-F14)),"")</f>
        <v>-0</v>
      </c>
      <c r="I14" s="1" t="str">
        <f aca="false">IF(COUNTA(月次入力!A11:E11)&gt;0,IF(H14&gt;0,"有利",IF(H14&lt;0,"不利","一致")),"")</f>
        <v>一致</v>
      </c>
      <c r="J14" s="1"/>
      <c r="K14" s="1"/>
    </row>
    <row r="15" customFormat="false" ht="40" hidden="false" customHeight="true" outlineLevel="0" collapsed="false">
      <c r="A15" s="1" t="str">
        <f aca="false">IF(COUNTA(月次入力!A12:E12)&gt;0,月次入力!A12,"")</f>
        <v>BUD-0005</v>
      </c>
      <c r="B15" s="10" t="str">
        <f aca="false">IF(COUNTA(月次入力!A12:E12)&gt;0,CLEAN(月次入力!B12),"")</f>
        <v>広告宣伝費</v>
      </c>
      <c r="C15" s="1" t="str">
        <f aca="false">IF(COUNTA(月次入力!A12:E12)&gt;0,月次入力!C12,"")</f>
        <v>費用</v>
      </c>
      <c r="D15" s="6" t="n">
        <f aca="false">IF(COUNTA(月次入力!A12:E12)&gt;0,IF($K$3=0,月次入力!D12,NA()),"")</f>
        <v>100000</v>
      </c>
      <c r="E15" s="6" t="n">
        <f aca="false">IF(COUNTA(月次入力!A12:E12)&gt;0,IF($K$3=0,月次入力!E12,NA()),"")</f>
        <v>80000</v>
      </c>
      <c r="F15" s="6" t="n">
        <f aca="false">IF(COUNTA(月次入力!A12:E12)&gt;0,E15-D15,"")</f>
        <v>-20000</v>
      </c>
      <c r="G15" s="11" t="n">
        <f aca="false">IF(COUNTA(月次入力!A12:E12)&gt;0,IF($K$3&lt;&gt;0,NA(),IF(D15=0,"対象外",F15/D15)),"")</f>
        <v>-0.2</v>
      </c>
      <c r="H15" s="6" t="n">
        <f aca="false">IF(COUNTA(月次入力!A12:E12)&gt;0,IF($K$3&lt;&gt;0,NA(),IF(C15="収益",F15,-F15)),"")</f>
        <v>20000</v>
      </c>
      <c r="I15" s="1" t="str">
        <f aca="false">IF(COUNTA(月次入力!A12:E12)&gt;0,IF(H15&gt;0,"有利",IF(H15&lt;0,"不利","一致")),"")</f>
        <v>有利</v>
      </c>
      <c r="J15" s="1"/>
      <c r="K15" s="1"/>
    </row>
    <row r="16" customFormat="false" ht="40" hidden="false" customHeight="true" outlineLevel="0" collapsed="false">
      <c r="A16" s="1" t="str">
        <f aca="false">IF(COUNTA(月次入力!A13:E13)&gt;0,月次入力!A13,"")</f>
        <v>BUD-0006</v>
      </c>
      <c r="B16" s="10" t="str">
        <f aca="false">IF(COUNTA(月次入力!A13:E13)&gt;0,CLEAN(月次入力!B13),"")</f>
        <v>通信費</v>
      </c>
      <c r="C16" s="1" t="str">
        <f aca="false">IF(COUNTA(月次入力!A13:E13)&gt;0,月次入力!C13,"")</f>
        <v>費用</v>
      </c>
      <c r="D16" s="6" t="n">
        <f aca="false">IF(COUNTA(月次入力!A13:E13)&gt;0,IF($K$3=0,月次入力!D13,NA()),"")</f>
        <v>20000</v>
      </c>
      <c r="E16" s="6" t="n">
        <f aca="false">IF(COUNTA(月次入力!A13:E13)&gt;0,IF($K$3=0,月次入力!E13,NA()),"")</f>
        <v>25000</v>
      </c>
      <c r="F16" s="6" t="n">
        <f aca="false">IF(COUNTA(月次入力!A13:E13)&gt;0,E16-D16,"")</f>
        <v>5000</v>
      </c>
      <c r="G16" s="11" t="n">
        <f aca="false">IF(COUNTA(月次入力!A13:E13)&gt;0,IF($K$3&lt;&gt;0,NA(),IF(D16=0,"対象外",F16/D16)),"")</f>
        <v>0.25</v>
      </c>
      <c r="H16" s="6" t="n">
        <f aca="false">IF(COUNTA(月次入力!A13:E13)&gt;0,IF($K$3&lt;&gt;0,NA(),IF(C16="収益",F16,-F16)),"")</f>
        <v>-5000</v>
      </c>
      <c r="I16" s="1" t="str">
        <f aca="false">IF(COUNTA(月次入力!A13:E13)&gt;0,IF(H16&gt;0,"有利",IF(H16&lt;0,"不利","一致")),"")</f>
        <v>不利</v>
      </c>
      <c r="J16" s="1"/>
      <c r="K16" s="1"/>
    </row>
    <row r="17" customFormat="false" ht="40" hidden="false" customHeight="true" outlineLevel="0" collapsed="false">
      <c r="A17" s="1" t="str">
        <f aca="false">IF(COUNTA(月次入力!A14:E14)&gt;0,月次入力!A14,"")</f>
        <v>BUD-0007</v>
      </c>
      <c r="B17" s="10" t="str">
        <f aca="false">IF(COUNTA(月次入力!A14:E14)&gt;0,CLEAN(月次入力!B14),"")</f>
        <v>予備費</v>
      </c>
      <c r="C17" s="1" t="str">
        <f aca="false">IF(COUNTA(月次入力!A14:E14)&gt;0,月次入力!C14,"")</f>
        <v>費用</v>
      </c>
      <c r="D17" s="6" t="n">
        <f aca="false">IF(COUNTA(月次入力!A14:E14)&gt;0,IF($K$3=0,月次入力!D14,NA()),"")</f>
        <v>0</v>
      </c>
      <c r="E17" s="6" t="n">
        <f aca="false">IF(COUNTA(月次入力!A14:E14)&gt;0,IF($K$3=0,月次入力!E14,NA()),"")</f>
        <v>0</v>
      </c>
      <c r="F17" s="6" t="n">
        <f aca="false">IF(COUNTA(月次入力!A14:E14)&gt;0,E17-D17,"")</f>
        <v>0</v>
      </c>
      <c r="G17" s="11" t="str">
        <f aca="false">IF(COUNTA(月次入力!A14:E14)&gt;0,IF($K$3&lt;&gt;0,NA(),IF(D17=0,"対象外",F17/D17)),"")</f>
        <v>対象外</v>
      </c>
      <c r="H17" s="6" t="n">
        <f aca="false">IF(COUNTA(月次入力!A14:E14)&gt;0,IF($K$3&lt;&gt;0,NA(),IF(C17="収益",F17,-F17)),"")</f>
        <v>-0</v>
      </c>
      <c r="I17" s="1" t="str">
        <f aca="false">IF(COUNTA(月次入力!A14:E14)&gt;0,IF(H17&gt;0,"有利",IF(H17&lt;0,"不利","一致")),"")</f>
        <v>一致</v>
      </c>
      <c r="J17" s="1"/>
      <c r="K17" s="1"/>
    </row>
    <row r="18" customFormat="false" ht="40" hidden="false" customHeight="true" outlineLevel="0" collapsed="false">
      <c r="A18" s="1" t="str">
        <f aca="false">IF(COUNTA(月次入力!A15:E15)&gt;0,月次入力!A15,"")</f>
        <v/>
      </c>
      <c r="B18" s="10" t="str">
        <f aca="false">IF(COUNTA(月次入力!A15:E15)&gt;0,CLEAN(月次入力!B15),"")</f>
        <v/>
      </c>
      <c r="C18" s="1" t="str">
        <f aca="false">IF(COUNTA(月次入力!A15:E15)&gt;0,月次入力!C15,"")</f>
        <v/>
      </c>
      <c r="D18" s="6" t="str">
        <f aca="false">IF(COUNTA(月次入力!A15:E15)&gt;0,IF($K$3=0,月次入力!D15,NA()),"")</f>
        <v/>
      </c>
      <c r="E18" s="6" t="str">
        <f aca="false">IF(COUNTA(月次入力!A15:E15)&gt;0,IF($K$3=0,月次入力!E15,NA()),"")</f>
        <v/>
      </c>
      <c r="F18" s="6" t="str">
        <f aca="false">IF(COUNTA(月次入力!A15:E15)&gt;0,E18-D18,"")</f>
        <v/>
      </c>
      <c r="G18" s="11" t="str">
        <f aca="false">IF(COUNTA(月次入力!A15:E15)&gt;0,IF($K$3&lt;&gt;0,NA(),IF(D18=0,"対象外",F18/D18)),"")</f>
        <v/>
      </c>
      <c r="H18" s="6" t="str">
        <f aca="false">IF(COUNTA(月次入力!A15:E15)&gt;0,IF($K$3&lt;&gt;0,NA(),IF(C18="収益",F18,-F18)),"")</f>
        <v/>
      </c>
      <c r="I18" s="1" t="str">
        <f aca="false">IF(COUNTA(月次入力!A15:E15)&gt;0,IF(H18&gt;0,"有利",IF(H18&lt;0,"不利","一致")),"")</f>
        <v/>
      </c>
      <c r="J18" s="1"/>
      <c r="K18" s="1"/>
    </row>
    <row r="19" customFormat="false" ht="40" hidden="false" customHeight="true" outlineLevel="0" collapsed="false">
      <c r="A19" s="1" t="str">
        <f aca="false">IF(COUNTA(月次入力!A16:E16)&gt;0,月次入力!A16,"")</f>
        <v/>
      </c>
      <c r="B19" s="10" t="str">
        <f aca="false">IF(COUNTA(月次入力!A16:E16)&gt;0,CLEAN(月次入力!B16),"")</f>
        <v/>
      </c>
      <c r="C19" s="1" t="str">
        <f aca="false">IF(COUNTA(月次入力!A16:E16)&gt;0,月次入力!C16,"")</f>
        <v/>
      </c>
      <c r="D19" s="6" t="str">
        <f aca="false">IF(COUNTA(月次入力!A16:E16)&gt;0,IF($K$3=0,月次入力!D16,NA()),"")</f>
        <v/>
      </c>
      <c r="E19" s="6" t="str">
        <f aca="false">IF(COUNTA(月次入力!A16:E16)&gt;0,IF($K$3=0,月次入力!E16,NA()),"")</f>
        <v/>
      </c>
      <c r="F19" s="6" t="str">
        <f aca="false">IF(COUNTA(月次入力!A16:E16)&gt;0,E19-D19,"")</f>
        <v/>
      </c>
      <c r="G19" s="11" t="str">
        <f aca="false">IF(COUNTA(月次入力!A16:E16)&gt;0,IF($K$3&lt;&gt;0,NA(),IF(D19=0,"対象外",F19/D19)),"")</f>
        <v/>
      </c>
      <c r="H19" s="6" t="str">
        <f aca="false">IF(COUNTA(月次入力!A16:E16)&gt;0,IF($K$3&lt;&gt;0,NA(),IF(C19="収益",F19,-F19)),"")</f>
        <v/>
      </c>
      <c r="I19" s="1" t="str">
        <f aca="false">IF(COUNTA(月次入力!A16:E16)&gt;0,IF(H19&gt;0,"有利",IF(H19&lt;0,"不利","一致")),"")</f>
        <v/>
      </c>
      <c r="J19" s="1"/>
      <c r="K19" s="1"/>
    </row>
    <row r="20" customFormat="false" ht="40" hidden="false" customHeight="true" outlineLevel="0" collapsed="false">
      <c r="A20" s="1" t="str">
        <f aca="false">IF(COUNTA(月次入力!A17:E17)&gt;0,月次入力!A17,"")</f>
        <v/>
      </c>
      <c r="B20" s="10" t="str">
        <f aca="false">IF(COUNTA(月次入力!A17:E17)&gt;0,CLEAN(月次入力!B17),"")</f>
        <v/>
      </c>
      <c r="C20" s="1" t="str">
        <f aca="false">IF(COUNTA(月次入力!A17:E17)&gt;0,月次入力!C17,"")</f>
        <v/>
      </c>
      <c r="D20" s="6" t="str">
        <f aca="false">IF(COUNTA(月次入力!A17:E17)&gt;0,IF($K$3=0,月次入力!D17,NA()),"")</f>
        <v/>
      </c>
      <c r="E20" s="6" t="str">
        <f aca="false">IF(COUNTA(月次入力!A17:E17)&gt;0,IF($K$3=0,月次入力!E17,NA()),"")</f>
        <v/>
      </c>
      <c r="F20" s="6" t="str">
        <f aca="false">IF(COUNTA(月次入力!A17:E17)&gt;0,E20-D20,"")</f>
        <v/>
      </c>
      <c r="G20" s="11" t="str">
        <f aca="false">IF(COUNTA(月次入力!A17:E17)&gt;0,IF($K$3&lt;&gt;0,NA(),IF(D20=0,"対象外",F20/D20)),"")</f>
        <v/>
      </c>
      <c r="H20" s="6" t="str">
        <f aca="false">IF(COUNTA(月次入力!A17:E17)&gt;0,IF($K$3&lt;&gt;0,NA(),IF(C20="収益",F20,-F20)),"")</f>
        <v/>
      </c>
      <c r="I20" s="1" t="str">
        <f aca="false">IF(COUNTA(月次入力!A17:E17)&gt;0,IF(H20&gt;0,"有利",IF(H20&lt;0,"不利","一致")),"")</f>
        <v/>
      </c>
      <c r="J20" s="1"/>
      <c r="K20" s="1"/>
    </row>
    <row r="21" customFormat="false" ht="40" hidden="false" customHeight="true" outlineLevel="0" collapsed="false">
      <c r="A21" s="1" t="str">
        <f aca="false">IF(COUNTA(月次入力!A18:E18)&gt;0,月次入力!A18,"")</f>
        <v/>
      </c>
      <c r="B21" s="10" t="str">
        <f aca="false">IF(COUNTA(月次入力!A18:E18)&gt;0,CLEAN(月次入力!B18),"")</f>
        <v/>
      </c>
      <c r="C21" s="1" t="str">
        <f aca="false">IF(COUNTA(月次入力!A18:E18)&gt;0,月次入力!C18,"")</f>
        <v/>
      </c>
      <c r="D21" s="6" t="str">
        <f aca="false">IF(COUNTA(月次入力!A18:E18)&gt;0,IF($K$3=0,月次入力!D18,NA()),"")</f>
        <v/>
      </c>
      <c r="E21" s="6" t="str">
        <f aca="false">IF(COUNTA(月次入力!A18:E18)&gt;0,IF($K$3=0,月次入力!E18,NA()),"")</f>
        <v/>
      </c>
      <c r="F21" s="6" t="str">
        <f aca="false">IF(COUNTA(月次入力!A18:E18)&gt;0,E21-D21,"")</f>
        <v/>
      </c>
      <c r="G21" s="11" t="str">
        <f aca="false">IF(COUNTA(月次入力!A18:E18)&gt;0,IF($K$3&lt;&gt;0,NA(),IF(D21=0,"対象外",F21/D21)),"")</f>
        <v/>
      </c>
      <c r="H21" s="6" t="str">
        <f aca="false">IF(COUNTA(月次入力!A18:E18)&gt;0,IF($K$3&lt;&gt;0,NA(),IF(C21="収益",F21,-F21)),"")</f>
        <v/>
      </c>
      <c r="I21" s="1" t="str">
        <f aca="false">IF(COUNTA(月次入力!A18:E18)&gt;0,IF(H21&gt;0,"有利",IF(H21&lt;0,"不利","一致")),"")</f>
        <v/>
      </c>
      <c r="J21" s="1"/>
      <c r="K21" s="1"/>
    </row>
    <row r="22" customFormat="false" ht="40" hidden="false" customHeight="true" outlineLevel="0" collapsed="false">
      <c r="A22" s="1" t="str">
        <f aca="false">IF(COUNTA(月次入力!A19:E19)&gt;0,月次入力!A19,"")</f>
        <v/>
      </c>
      <c r="B22" s="10" t="str">
        <f aca="false">IF(COUNTA(月次入力!A19:E19)&gt;0,CLEAN(月次入力!B19),"")</f>
        <v/>
      </c>
      <c r="C22" s="1" t="str">
        <f aca="false">IF(COUNTA(月次入力!A19:E19)&gt;0,月次入力!C19,"")</f>
        <v/>
      </c>
      <c r="D22" s="6" t="str">
        <f aca="false">IF(COUNTA(月次入力!A19:E19)&gt;0,IF($K$3=0,月次入力!D19,NA()),"")</f>
        <v/>
      </c>
      <c r="E22" s="6" t="str">
        <f aca="false">IF(COUNTA(月次入力!A19:E19)&gt;0,IF($K$3=0,月次入力!E19,NA()),"")</f>
        <v/>
      </c>
      <c r="F22" s="6" t="str">
        <f aca="false">IF(COUNTA(月次入力!A19:E19)&gt;0,E22-D22,"")</f>
        <v/>
      </c>
      <c r="G22" s="11" t="str">
        <f aca="false">IF(COUNTA(月次入力!A19:E19)&gt;0,IF($K$3&lt;&gt;0,NA(),IF(D22=0,"対象外",F22/D22)),"")</f>
        <v/>
      </c>
      <c r="H22" s="6" t="str">
        <f aca="false">IF(COUNTA(月次入力!A19:E19)&gt;0,IF($K$3&lt;&gt;0,NA(),IF(C22="収益",F22,-F22)),"")</f>
        <v/>
      </c>
      <c r="I22" s="1" t="str">
        <f aca="false">IF(COUNTA(月次入力!A19:E19)&gt;0,IF(H22&gt;0,"有利",IF(H22&lt;0,"不利","一致")),"")</f>
        <v/>
      </c>
      <c r="J22" s="1"/>
      <c r="K22" s="1"/>
    </row>
    <row r="23" customFormat="false" ht="40" hidden="false" customHeight="true" outlineLevel="0" collapsed="false">
      <c r="A23" s="1" t="str">
        <f aca="false">IF(COUNTA(月次入力!A20:E20)&gt;0,月次入力!A20,"")</f>
        <v/>
      </c>
      <c r="B23" s="10" t="str">
        <f aca="false">IF(COUNTA(月次入力!A20:E20)&gt;0,CLEAN(月次入力!B20),"")</f>
        <v/>
      </c>
      <c r="C23" s="1" t="str">
        <f aca="false">IF(COUNTA(月次入力!A20:E20)&gt;0,月次入力!C20,"")</f>
        <v/>
      </c>
      <c r="D23" s="6" t="str">
        <f aca="false">IF(COUNTA(月次入力!A20:E20)&gt;0,IF($K$3=0,月次入力!D20,NA()),"")</f>
        <v/>
      </c>
      <c r="E23" s="6" t="str">
        <f aca="false">IF(COUNTA(月次入力!A20:E20)&gt;0,IF($K$3=0,月次入力!E20,NA()),"")</f>
        <v/>
      </c>
      <c r="F23" s="6" t="str">
        <f aca="false">IF(COUNTA(月次入力!A20:E20)&gt;0,E23-D23,"")</f>
        <v/>
      </c>
      <c r="G23" s="11" t="str">
        <f aca="false">IF(COUNTA(月次入力!A20:E20)&gt;0,IF($K$3&lt;&gt;0,NA(),IF(D23=0,"対象外",F23/D23)),"")</f>
        <v/>
      </c>
      <c r="H23" s="6" t="str">
        <f aca="false">IF(COUNTA(月次入力!A20:E20)&gt;0,IF($K$3&lt;&gt;0,NA(),IF(C23="収益",F23,-F23)),"")</f>
        <v/>
      </c>
      <c r="I23" s="1" t="str">
        <f aca="false">IF(COUNTA(月次入力!A20:E20)&gt;0,IF(H23&gt;0,"有利",IF(H23&lt;0,"不利","一致")),"")</f>
        <v/>
      </c>
      <c r="J23" s="1"/>
      <c r="K23" s="1"/>
    </row>
    <row r="24" customFormat="false" ht="40" hidden="false" customHeight="true" outlineLevel="0" collapsed="false">
      <c r="A24" s="1" t="str">
        <f aca="false">IF(COUNTA(月次入力!A21:E21)&gt;0,月次入力!A21,"")</f>
        <v/>
      </c>
      <c r="B24" s="10" t="str">
        <f aca="false">IF(COUNTA(月次入力!A21:E21)&gt;0,CLEAN(月次入力!B21),"")</f>
        <v/>
      </c>
      <c r="C24" s="1" t="str">
        <f aca="false">IF(COUNTA(月次入力!A21:E21)&gt;0,月次入力!C21,"")</f>
        <v/>
      </c>
      <c r="D24" s="6" t="str">
        <f aca="false">IF(COUNTA(月次入力!A21:E21)&gt;0,IF($K$3=0,月次入力!D21,NA()),"")</f>
        <v/>
      </c>
      <c r="E24" s="6" t="str">
        <f aca="false">IF(COUNTA(月次入力!A21:E21)&gt;0,IF($K$3=0,月次入力!E21,NA()),"")</f>
        <v/>
      </c>
      <c r="F24" s="6" t="str">
        <f aca="false">IF(COUNTA(月次入力!A21:E21)&gt;0,E24-D24,"")</f>
        <v/>
      </c>
      <c r="G24" s="11" t="str">
        <f aca="false">IF(COUNTA(月次入力!A21:E21)&gt;0,IF($K$3&lt;&gt;0,NA(),IF(D24=0,"対象外",F24/D24)),"")</f>
        <v/>
      </c>
      <c r="H24" s="6" t="str">
        <f aca="false">IF(COUNTA(月次入力!A21:E21)&gt;0,IF($K$3&lt;&gt;0,NA(),IF(C24="収益",F24,-F24)),"")</f>
        <v/>
      </c>
      <c r="I24" s="1" t="str">
        <f aca="false">IF(COUNTA(月次入力!A21:E21)&gt;0,IF(H24&gt;0,"有利",IF(H24&lt;0,"不利","一致")),"")</f>
        <v/>
      </c>
      <c r="J24" s="1"/>
      <c r="K24" s="1"/>
    </row>
    <row r="25" customFormat="false" ht="40" hidden="false" customHeight="true" outlineLevel="0" collapsed="false">
      <c r="A25" s="1" t="str">
        <f aca="false">IF(COUNTA(月次入力!A22:E22)&gt;0,月次入力!A22,"")</f>
        <v/>
      </c>
      <c r="B25" s="10" t="str">
        <f aca="false">IF(COUNTA(月次入力!A22:E22)&gt;0,CLEAN(月次入力!B22),"")</f>
        <v/>
      </c>
      <c r="C25" s="1" t="str">
        <f aca="false">IF(COUNTA(月次入力!A22:E22)&gt;0,月次入力!C22,"")</f>
        <v/>
      </c>
      <c r="D25" s="6" t="str">
        <f aca="false">IF(COUNTA(月次入力!A22:E22)&gt;0,IF($K$3=0,月次入力!D22,NA()),"")</f>
        <v/>
      </c>
      <c r="E25" s="6" t="str">
        <f aca="false">IF(COUNTA(月次入力!A22:E22)&gt;0,IF($K$3=0,月次入力!E22,NA()),"")</f>
        <v/>
      </c>
      <c r="F25" s="6" t="str">
        <f aca="false">IF(COUNTA(月次入力!A22:E22)&gt;0,E25-D25,"")</f>
        <v/>
      </c>
      <c r="G25" s="11" t="str">
        <f aca="false">IF(COUNTA(月次入力!A22:E22)&gt;0,IF($K$3&lt;&gt;0,NA(),IF(D25=0,"対象外",F25/D25)),"")</f>
        <v/>
      </c>
      <c r="H25" s="6" t="str">
        <f aca="false">IF(COUNTA(月次入力!A22:E22)&gt;0,IF($K$3&lt;&gt;0,NA(),IF(C25="収益",F25,-F25)),"")</f>
        <v/>
      </c>
      <c r="I25" s="1" t="str">
        <f aca="false">IF(COUNTA(月次入力!A22:E22)&gt;0,IF(H25&gt;0,"有利",IF(H25&lt;0,"不利","一致")),"")</f>
        <v/>
      </c>
      <c r="J25" s="1"/>
      <c r="K25" s="1"/>
    </row>
    <row r="26" customFormat="false" ht="40" hidden="false" customHeight="true" outlineLevel="0" collapsed="false">
      <c r="A26" s="1" t="str">
        <f aca="false">IF(COUNTA(月次入力!A23:E23)&gt;0,月次入力!A23,"")</f>
        <v/>
      </c>
      <c r="B26" s="10" t="str">
        <f aca="false">IF(COUNTA(月次入力!A23:E23)&gt;0,CLEAN(月次入力!B23),"")</f>
        <v/>
      </c>
      <c r="C26" s="1" t="str">
        <f aca="false">IF(COUNTA(月次入力!A23:E23)&gt;0,月次入力!C23,"")</f>
        <v/>
      </c>
      <c r="D26" s="6" t="str">
        <f aca="false">IF(COUNTA(月次入力!A23:E23)&gt;0,IF($K$3=0,月次入力!D23,NA()),"")</f>
        <v/>
      </c>
      <c r="E26" s="6" t="str">
        <f aca="false">IF(COUNTA(月次入力!A23:E23)&gt;0,IF($K$3=0,月次入力!E23,NA()),"")</f>
        <v/>
      </c>
      <c r="F26" s="6" t="str">
        <f aca="false">IF(COUNTA(月次入力!A23:E23)&gt;0,E26-D26,"")</f>
        <v/>
      </c>
      <c r="G26" s="11" t="str">
        <f aca="false">IF(COUNTA(月次入力!A23:E23)&gt;0,IF($K$3&lt;&gt;0,NA(),IF(D26=0,"対象外",F26/D26)),"")</f>
        <v/>
      </c>
      <c r="H26" s="6" t="str">
        <f aca="false">IF(COUNTA(月次入力!A23:E23)&gt;0,IF($K$3&lt;&gt;0,NA(),IF(C26="収益",F26,-F26)),"")</f>
        <v/>
      </c>
      <c r="I26" s="1" t="str">
        <f aca="false">IF(COUNTA(月次入力!A23:E23)&gt;0,IF(H26&gt;0,"有利",IF(H26&lt;0,"不利","一致")),"")</f>
        <v/>
      </c>
      <c r="J26" s="1"/>
      <c r="K26" s="1"/>
    </row>
    <row r="27" customFormat="false" ht="40" hidden="false" customHeight="true" outlineLevel="0" collapsed="false">
      <c r="A27" s="1" t="str">
        <f aca="false">IF(COUNTA(月次入力!A24:E24)&gt;0,月次入力!A24,"")</f>
        <v/>
      </c>
      <c r="B27" s="10" t="str">
        <f aca="false">IF(COUNTA(月次入力!A24:E24)&gt;0,CLEAN(月次入力!B24),"")</f>
        <v/>
      </c>
      <c r="C27" s="1" t="str">
        <f aca="false">IF(COUNTA(月次入力!A24:E24)&gt;0,月次入力!C24,"")</f>
        <v/>
      </c>
      <c r="D27" s="6" t="str">
        <f aca="false">IF(COUNTA(月次入力!A24:E24)&gt;0,IF($K$3=0,月次入力!D24,NA()),"")</f>
        <v/>
      </c>
      <c r="E27" s="6" t="str">
        <f aca="false">IF(COUNTA(月次入力!A24:E24)&gt;0,IF($K$3=0,月次入力!E24,NA()),"")</f>
        <v/>
      </c>
      <c r="F27" s="6" t="str">
        <f aca="false">IF(COUNTA(月次入力!A24:E24)&gt;0,E27-D27,"")</f>
        <v/>
      </c>
      <c r="G27" s="11" t="str">
        <f aca="false">IF(COUNTA(月次入力!A24:E24)&gt;0,IF($K$3&lt;&gt;0,NA(),IF(D27=0,"対象外",F27/D27)),"")</f>
        <v/>
      </c>
      <c r="H27" s="6" t="str">
        <f aca="false">IF(COUNTA(月次入力!A24:E24)&gt;0,IF($K$3&lt;&gt;0,NA(),IF(C27="収益",F27,-F27)),"")</f>
        <v/>
      </c>
      <c r="I27" s="1" t="str">
        <f aca="false">IF(COUNTA(月次入力!A24:E24)&gt;0,IF(H27&gt;0,"有利",IF(H27&lt;0,"不利","一致")),"")</f>
        <v/>
      </c>
      <c r="J27" s="1"/>
      <c r="K27" s="1"/>
    </row>
    <row r="28" customFormat="false" ht="40" hidden="false" customHeight="true" outlineLevel="0" collapsed="false">
      <c r="A28" s="1" t="str">
        <f aca="false">IF(COUNTA(月次入力!A25:E25)&gt;0,月次入力!A25,"")</f>
        <v/>
      </c>
      <c r="B28" s="10" t="str">
        <f aca="false">IF(COUNTA(月次入力!A25:E25)&gt;0,CLEAN(月次入力!B25),"")</f>
        <v/>
      </c>
      <c r="C28" s="1" t="str">
        <f aca="false">IF(COUNTA(月次入力!A25:E25)&gt;0,月次入力!C25,"")</f>
        <v/>
      </c>
      <c r="D28" s="6" t="str">
        <f aca="false">IF(COUNTA(月次入力!A25:E25)&gt;0,IF($K$3=0,月次入力!D25,NA()),"")</f>
        <v/>
      </c>
      <c r="E28" s="6" t="str">
        <f aca="false">IF(COUNTA(月次入力!A25:E25)&gt;0,IF($K$3=0,月次入力!E25,NA()),"")</f>
        <v/>
      </c>
      <c r="F28" s="6" t="str">
        <f aca="false">IF(COUNTA(月次入力!A25:E25)&gt;0,E28-D28,"")</f>
        <v/>
      </c>
      <c r="G28" s="11" t="str">
        <f aca="false">IF(COUNTA(月次入力!A25:E25)&gt;0,IF($K$3&lt;&gt;0,NA(),IF(D28=0,"対象外",F28/D28)),"")</f>
        <v/>
      </c>
      <c r="H28" s="6" t="str">
        <f aca="false">IF(COUNTA(月次入力!A25:E25)&gt;0,IF($K$3&lt;&gt;0,NA(),IF(C28="収益",F28,-F28)),"")</f>
        <v/>
      </c>
      <c r="I28" s="1" t="str">
        <f aca="false">IF(COUNTA(月次入力!A25:E25)&gt;0,IF(H28&gt;0,"有利",IF(H28&lt;0,"不利","一致")),"")</f>
        <v/>
      </c>
      <c r="J28" s="1"/>
      <c r="K28" s="1"/>
    </row>
    <row r="29" customFormat="false" ht="40" hidden="false" customHeight="true" outlineLevel="0" collapsed="false">
      <c r="A29" s="1" t="str">
        <f aca="false">IF(COUNTA(月次入力!A26:E26)&gt;0,月次入力!A26,"")</f>
        <v/>
      </c>
      <c r="B29" s="10" t="str">
        <f aca="false">IF(COUNTA(月次入力!A26:E26)&gt;0,CLEAN(月次入力!B26),"")</f>
        <v/>
      </c>
      <c r="C29" s="1" t="str">
        <f aca="false">IF(COUNTA(月次入力!A26:E26)&gt;0,月次入力!C26,"")</f>
        <v/>
      </c>
      <c r="D29" s="6" t="str">
        <f aca="false">IF(COUNTA(月次入力!A26:E26)&gt;0,IF($K$3=0,月次入力!D26,NA()),"")</f>
        <v/>
      </c>
      <c r="E29" s="6" t="str">
        <f aca="false">IF(COUNTA(月次入力!A26:E26)&gt;0,IF($K$3=0,月次入力!E26,NA()),"")</f>
        <v/>
      </c>
      <c r="F29" s="6" t="str">
        <f aca="false">IF(COUNTA(月次入力!A26:E26)&gt;0,E29-D29,"")</f>
        <v/>
      </c>
      <c r="G29" s="11" t="str">
        <f aca="false">IF(COUNTA(月次入力!A26:E26)&gt;0,IF($K$3&lt;&gt;0,NA(),IF(D29=0,"対象外",F29/D29)),"")</f>
        <v/>
      </c>
      <c r="H29" s="6" t="str">
        <f aca="false">IF(COUNTA(月次入力!A26:E26)&gt;0,IF($K$3&lt;&gt;0,NA(),IF(C29="収益",F29,-F29)),"")</f>
        <v/>
      </c>
      <c r="I29" s="1" t="str">
        <f aca="false">IF(COUNTA(月次入力!A26:E26)&gt;0,IF(H29&gt;0,"有利",IF(H29&lt;0,"不利","一致")),"")</f>
        <v/>
      </c>
      <c r="J29" s="1"/>
      <c r="K29" s="1"/>
    </row>
    <row r="30" customFormat="false" ht="40" hidden="false" customHeight="true" outlineLevel="0" collapsed="false">
      <c r="A30" s="1" t="str">
        <f aca="false">IF(COUNTA(月次入力!A27:E27)&gt;0,月次入力!A27,"")</f>
        <v/>
      </c>
      <c r="B30" s="10" t="str">
        <f aca="false">IF(COUNTA(月次入力!A27:E27)&gt;0,CLEAN(月次入力!B27),"")</f>
        <v/>
      </c>
      <c r="C30" s="1" t="str">
        <f aca="false">IF(COUNTA(月次入力!A27:E27)&gt;0,月次入力!C27,"")</f>
        <v/>
      </c>
      <c r="D30" s="6" t="str">
        <f aca="false">IF(COUNTA(月次入力!A27:E27)&gt;0,IF($K$3=0,月次入力!D27,NA()),"")</f>
        <v/>
      </c>
      <c r="E30" s="6" t="str">
        <f aca="false">IF(COUNTA(月次入力!A27:E27)&gt;0,IF($K$3=0,月次入力!E27,NA()),"")</f>
        <v/>
      </c>
      <c r="F30" s="6" t="str">
        <f aca="false">IF(COUNTA(月次入力!A27:E27)&gt;0,E30-D30,"")</f>
        <v/>
      </c>
      <c r="G30" s="11" t="str">
        <f aca="false">IF(COUNTA(月次入力!A27:E27)&gt;0,IF($K$3&lt;&gt;0,NA(),IF(D30=0,"対象外",F30/D30)),"")</f>
        <v/>
      </c>
      <c r="H30" s="6" t="str">
        <f aca="false">IF(COUNTA(月次入力!A27:E27)&gt;0,IF($K$3&lt;&gt;0,NA(),IF(C30="収益",F30,-F30)),"")</f>
        <v/>
      </c>
      <c r="I30" s="1" t="str">
        <f aca="false">IF(COUNTA(月次入力!A27:E27)&gt;0,IF(H30&gt;0,"有利",IF(H30&lt;0,"不利","一致")),"")</f>
        <v/>
      </c>
      <c r="J30" s="1"/>
      <c r="K30" s="1"/>
    </row>
    <row r="31" customFormat="false" ht="40" hidden="false" customHeight="true" outlineLevel="0" collapsed="false">
      <c r="A31" s="1" t="str">
        <f aca="false">IF(COUNTA(月次入力!A28:E28)&gt;0,月次入力!A28,"")</f>
        <v/>
      </c>
      <c r="B31" s="10" t="str">
        <f aca="false">IF(COUNTA(月次入力!A28:E28)&gt;0,CLEAN(月次入力!B28),"")</f>
        <v/>
      </c>
      <c r="C31" s="1" t="str">
        <f aca="false">IF(COUNTA(月次入力!A28:E28)&gt;0,月次入力!C28,"")</f>
        <v/>
      </c>
      <c r="D31" s="6" t="str">
        <f aca="false">IF(COUNTA(月次入力!A28:E28)&gt;0,IF($K$3=0,月次入力!D28,NA()),"")</f>
        <v/>
      </c>
      <c r="E31" s="6" t="str">
        <f aca="false">IF(COUNTA(月次入力!A28:E28)&gt;0,IF($K$3=0,月次入力!E28,NA()),"")</f>
        <v/>
      </c>
      <c r="F31" s="6" t="str">
        <f aca="false">IF(COUNTA(月次入力!A28:E28)&gt;0,E31-D31,"")</f>
        <v/>
      </c>
      <c r="G31" s="11" t="str">
        <f aca="false">IF(COUNTA(月次入力!A28:E28)&gt;0,IF($K$3&lt;&gt;0,NA(),IF(D31=0,"対象外",F31/D31)),"")</f>
        <v/>
      </c>
      <c r="H31" s="6" t="str">
        <f aca="false">IF(COUNTA(月次入力!A28:E28)&gt;0,IF($K$3&lt;&gt;0,NA(),IF(C31="収益",F31,-F31)),"")</f>
        <v/>
      </c>
      <c r="I31" s="1" t="str">
        <f aca="false">IF(COUNTA(月次入力!A28:E28)&gt;0,IF(H31&gt;0,"有利",IF(H31&lt;0,"不利","一致")),"")</f>
        <v/>
      </c>
      <c r="J31" s="1"/>
      <c r="K31" s="1"/>
    </row>
    <row r="32" customFormat="false" ht="40" hidden="false" customHeight="true" outlineLevel="0" collapsed="false">
      <c r="A32" s="1" t="str">
        <f aca="false">IF(COUNTA(月次入力!A29:E29)&gt;0,月次入力!A29,"")</f>
        <v/>
      </c>
      <c r="B32" s="10" t="str">
        <f aca="false">IF(COUNTA(月次入力!A29:E29)&gt;0,CLEAN(月次入力!B29),"")</f>
        <v/>
      </c>
      <c r="C32" s="1" t="str">
        <f aca="false">IF(COUNTA(月次入力!A29:E29)&gt;0,月次入力!C29,"")</f>
        <v/>
      </c>
      <c r="D32" s="6" t="str">
        <f aca="false">IF(COUNTA(月次入力!A29:E29)&gt;0,IF($K$3=0,月次入力!D29,NA()),"")</f>
        <v/>
      </c>
      <c r="E32" s="6" t="str">
        <f aca="false">IF(COUNTA(月次入力!A29:E29)&gt;0,IF($K$3=0,月次入力!E29,NA()),"")</f>
        <v/>
      </c>
      <c r="F32" s="6" t="str">
        <f aca="false">IF(COUNTA(月次入力!A29:E29)&gt;0,E32-D32,"")</f>
        <v/>
      </c>
      <c r="G32" s="11" t="str">
        <f aca="false">IF(COUNTA(月次入力!A29:E29)&gt;0,IF($K$3&lt;&gt;0,NA(),IF(D32=0,"対象外",F32/D32)),"")</f>
        <v/>
      </c>
      <c r="H32" s="6" t="str">
        <f aca="false">IF(COUNTA(月次入力!A29:E29)&gt;0,IF($K$3&lt;&gt;0,NA(),IF(C32="収益",F32,-F32)),"")</f>
        <v/>
      </c>
      <c r="I32" s="1" t="str">
        <f aca="false">IF(COUNTA(月次入力!A29:E29)&gt;0,IF(H32&gt;0,"有利",IF(H32&lt;0,"不利","一致")),"")</f>
        <v/>
      </c>
      <c r="J32" s="1"/>
      <c r="K32" s="1"/>
    </row>
    <row r="33" customFormat="false" ht="40" hidden="false" customHeight="true" outlineLevel="0" collapsed="false">
      <c r="A33" s="1" t="str">
        <f aca="false">IF(COUNTA(月次入力!A30:E30)&gt;0,月次入力!A30,"")</f>
        <v/>
      </c>
      <c r="B33" s="10" t="str">
        <f aca="false">IF(COUNTA(月次入力!A30:E30)&gt;0,CLEAN(月次入力!B30),"")</f>
        <v/>
      </c>
      <c r="C33" s="1" t="str">
        <f aca="false">IF(COUNTA(月次入力!A30:E30)&gt;0,月次入力!C30,"")</f>
        <v/>
      </c>
      <c r="D33" s="6" t="str">
        <f aca="false">IF(COUNTA(月次入力!A30:E30)&gt;0,IF($K$3=0,月次入力!D30,NA()),"")</f>
        <v/>
      </c>
      <c r="E33" s="6" t="str">
        <f aca="false">IF(COUNTA(月次入力!A30:E30)&gt;0,IF($K$3=0,月次入力!E30,NA()),"")</f>
        <v/>
      </c>
      <c r="F33" s="6" t="str">
        <f aca="false">IF(COUNTA(月次入力!A30:E30)&gt;0,E33-D33,"")</f>
        <v/>
      </c>
      <c r="G33" s="11" t="str">
        <f aca="false">IF(COUNTA(月次入力!A30:E30)&gt;0,IF($K$3&lt;&gt;0,NA(),IF(D33=0,"対象外",F33/D33)),"")</f>
        <v/>
      </c>
      <c r="H33" s="6" t="str">
        <f aca="false">IF(COUNTA(月次入力!A30:E30)&gt;0,IF($K$3&lt;&gt;0,NA(),IF(C33="収益",F33,-F33)),"")</f>
        <v/>
      </c>
      <c r="I33" s="1" t="str">
        <f aca="false">IF(COUNTA(月次入力!A30:E30)&gt;0,IF(H33&gt;0,"有利",IF(H33&lt;0,"不利","一致")),"")</f>
        <v/>
      </c>
      <c r="J33" s="1"/>
      <c r="K33" s="1"/>
    </row>
    <row r="34" customFormat="false" ht="40" hidden="false" customHeight="true" outlineLevel="0" collapsed="false">
      <c r="A34" s="1" t="str">
        <f aca="false">IF(COUNTA(月次入力!A31:E31)&gt;0,月次入力!A31,"")</f>
        <v/>
      </c>
      <c r="B34" s="10" t="str">
        <f aca="false">IF(COUNTA(月次入力!A31:E31)&gt;0,CLEAN(月次入力!B31),"")</f>
        <v/>
      </c>
      <c r="C34" s="1" t="str">
        <f aca="false">IF(COUNTA(月次入力!A31:E31)&gt;0,月次入力!C31,"")</f>
        <v/>
      </c>
      <c r="D34" s="6" t="str">
        <f aca="false">IF(COUNTA(月次入力!A31:E31)&gt;0,IF($K$3=0,月次入力!D31,NA()),"")</f>
        <v/>
      </c>
      <c r="E34" s="6" t="str">
        <f aca="false">IF(COUNTA(月次入力!A31:E31)&gt;0,IF($K$3=0,月次入力!E31,NA()),"")</f>
        <v/>
      </c>
      <c r="F34" s="6" t="str">
        <f aca="false">IF(COUNTA(月次入力!A31:E31)&gt;0,E34-D34,"")</f>
        <v/>
      </c>
      <c r="G34" s="11" t="str">
        <f aca="false">IF(COUNTA(月次入力!A31:E31)&gt;0,IF($K$3&lt;&gt;0,NA(),IF(D34=0,"対象外",F34/D34)),"")</f>
        <v/>
      </c>
      <c r="H34" s="6" t="str">
        <f aca="false">IF(COUNTA(月次入力!A31:E31)&gt;0,IF($K$3&lt;&gt;0,NA(),IF(C34="収益",F34,-F34)),"")</f>
        <v/>
      </c>
      <c r="I34" s="1" t="str">
        <f aca="false">IF(COUNTA(月次入力!A31:E31)&gt;0,IF(H34&gt;0,"有利",IF(H34&lt;0,"不利","一致")),"")</f>
        <v/>
      </c>
      <c r="J34" s="1"/>
      <c r="K34" s="1"/>
    </row>
    <row r="35" customFormat="false" ht="40" hidden="false" customHeight="true" outlineLevel="0" collapsed="false">
      <c r="A35" s="1" t="str">
        <f aca="false">IF(COUNTA(月次入力!A32:E32)&gt;0,月次入力!A32,"")</f>
        <v/>
      </c>
      <c r="B35" s="10" t="str">
        <f aca="false">IF(COUNTA(月次入力!A32:E32)&gt;0,CLEAN(月次入力!B32),"")</f>
        <v/>
      </c>
      <c r="C35" s="1" t="str">
        <f aca="false">IF(COUNTA(月次入力!A32:E32)&gt;0,月次入力!C32,"")</f>
        <v/>
      </c>
      <c r="D35" s="6" t="str">
        <f aca="false">IF(COUNTA(月次入力!A32:E32)&gt;0,IF($K$3=0,月次入力!D32,NA()),"")</f>
        <v/>
      </c>
      <c r="E35" s="6" t="str">
        <f aca="false">IF(COUNTA(月次入力!A32:E32)&gt;0,IF($K$3=0,月次入力!E32,NA()),"")</f>
        <v/>
      </c>
      <c r="F35" s="6" t="str">
        <f aca="false">IF(COUNTA(月次入力!A32:E32)&gt;0,E35-D35,"")</f>
        <v/>
      </c>
      <c r="G35" s="11" t="str">
        <f aca="false">IF(COUNTA(月次入力!A32:E32)&gt;0,IF($K$3&lt;&gt;0,NA(),IF(D35=0,"対象外",F35/D35)),"")</f>
        <v/>
      </c>
      <c r="H35" s="6" t="str">
        <f aca="false">IF(COUNTA(月次入力!A32:E32)&gt;0,IF($K$3&lt;&gt;0,NA(),IF(C35="収益",F35,-F35)),"")</f>
        <v/>
      </c>
      <c r="I35" s="1" t="str">
        <f aca="false">IF(COUNTA(月次入力!A32:E32)&gt;0,IF(H35&gt;0,"有利",IF(H35&lt;0,"不利","一致")),"")</f>
        <v/>
      </c>
      <c r="J35" s="1"/>
      <c r="K35" s="1"/>
    </row>
    <row r="36" customFormat="false" ht="40" hidden="false" customHeight="true" outlineLevel="0" collapsed="false">
      <c r="A36" s="1" t="str">
        <f aca="false">IF(COUNTA(月次入力!A33:E33)&gt;0,月次入力!A33,"")</f>
        <v/>
      </c>
      <c r="B36" s="10" t="str">
        <f aca="false">IF(COUNTA(月次入力!A33:E33)&gt;0,CLEAN(月次入力!B33),"")</f>
        <v/>
      </c>
      <c r="C36" s="1" t="str">
        <f aca="false">IF(COUNTA(月次入力!A33:E33)&gt;0,月次入力!C33,"")</f>
        <v/>
      </c>
      <c r="D36" s="6" t="str">
        <f aca="false">IF(COUNTA(月次入力!A33:E33)&gt;0,IF($K$3=0,月次入力!D33,NA()),"")</f>
        <v/>
      </c>
      <c r="E36" s="6" t="str">
        <f aca="false">IF(COUNTA(月次入力!A33:E33)&gt;0,IF($K$3=0,月次入力!E33,NA()),"")</f>
        <v/>
      </c>
      <c r="F36" s="6" t="str">
        <f aca="false">IF(COUNTA(月次入力!A33:E33)&gt;0,E36-D36,"")</f>
        <v/>
      </c>
      <c r="G36" s="11" t="str">
        <f aca="false">IF(COUNTA(月次入力!A33:E33)&gt;0,IF($K$3&lt;&gt;0,NA(),IF(D36=0,"対象外",F36/D36)),"")</f>
        <v/>
      </c>
      <c r="H36" s="6" t="str">
        <f aca="false">IF(COUNTA(月次入力!A33:E33)&gt;0,IF($K$3&lt;&gt;0,NA(),IF(C36="収益",F36,-F36)),"")</f>
        <v/>
      </c>
      <c r="I36" s="1" t="str">
        <f aca="false">IF(COUNTA(月次入力!A33:E33)&gt;0,IF(H36&gt;0,"有利",IF(H36&lt;0,"不利","一致")),"")</f>
        <v/>
      </c>
      <c r="J36" s="1"/>
      <c r="K36" s="1"/>
    </row>
    <row r="37" customFormat="false" ht="40" hidden="false" customHeight="true" outlineLevel="0" collapsed="false">
      <c r="A37" s="1" t="str">
        <f aca="false">IF(COUNTA(月次入力!A34:E34)&gt;0,月次入力!A34,"")</f>
        <v/>
      </c>
      <c r="B37" s="10" t="str">
        <f aca="false">IF(COUNTA(月次入力!A34:E34)&gt;0,CLEAN(月次入力!B34),"")</f>
        <v/>
      </c>
      <c r="C37" s="1" t="str">
        <f aca="false">IF(COUNTA(月次入力!A34:E34)&gt;0,月次入力!C34,"")</f>
        <v/>
      </c>
      <c r="D37" s="6" t="str">
        <f aca="false">IF(COUNTA(月次入力!A34:E34)&gt;0,IF($K$3=0,月次入力!D34,NA()),"")</f>
        <v/>
      </c>
      <c r="E37" s="6" t="str">
        <f aca="false">IF(COUNTA(月次入力!A34:E34)&gt;0,IF($K$3=0,月次入力!E34,NA()),"")</f>
        <v/>
      </c>
      <c r="F37" s="6" t="str">
        <f aca="false">IF(COUNTA(月次入力!A34:E34)&gt;0,E37-D37,"")</f>
        <v/>
      </c>
      <c r="G37" s="11" t="str">
        <f aca="false">IF(COUNTA(月次入力!A34:E34)&gt;0,IF($K$3&lt;&gt;0,NA(),IF(D37=0,"対象外",F37/D37)),"")</f>
        <v/>
      </c>
      <c r="H37" s="6" t="str">
        <f aca="false">IF(COUNTA(月次入力!A34:E34)&gt;0,IF($K$3&lt;&gt;0,NA(),IF(C37="収益",F37,-F37)),"")</f>
        <v/>
      </c>
      <c r="I37" s="1" t="str">
        <f aca="false">IF(COUNTA(月次入力!A34:E34)&gt;0,IF(H37&gt;0,"有利",IF(H37&lt;0,"不利","一致")),"")</f>
        <v/>
      </c>
      <c r="J37" s="1"/>
      <c r="K37" s="1"/>
    </row>
    <row r="38" customFormat="false" ht="40" hidden="false" customHeight="true" outlineLevel="0" collapsed="false">
      <c r="A38" s="1" t="str">
        <f aca="false">IF(COUNTA(月次入力!A35:E35)&gt;0,月次入力!A35,"")</f>
        <v/>
      </c>
      <c r="B38" s="10" t="str">
        <f aca="false">IF(COUNTA(月次入力!A35:E35)&gt;0,CLEAN(月次入力!B35),"")</f>
        <v/>
      </c>
      <c r="C38" s="1" t="str">
        <f aca="false">IF(COUNTA(月次入力!A35:E35)&gt;0,月次入力!C35,"")</f>
        <v/>
      </c>
      <c r="D38" s="6" t="str">
        <f aca="false">IF(COUNTA(月次入力!A35:E35)&gt;0,IF($K$3=0,月次入力!D35,NA()),"")</f>
        <v/>
      </c>
      <c r="E38" s="6" t="str">
        <f aca="false">IF(COUNTA(月次入力!A35:E35)&gt;0,IF($K$3=0,月次入力!E35,NA()),"")</f>
        <v/>
      </c>
      <c r="F38" s="6" t="str">
        <f aca="false">IF(COUNTA(月次入力!A35:E35)&gt;0,E38-D38,"")</f>
        <v/>
      </c>
      <c r="G38" s="11" t="str">
        <f aca="false">IF(COUNTA(月次入力!A35:E35)&gt;0,IF($K$3&lt;&gt;0,NA(),IF(D38=0,"対象外",F38/D38)),"")</f>
        <v/>
      </c>
      <c r="H38" s="6" t="str">
        <f aca="false">IF(COUNTA(月次入力!A35:E35)&gt;0,IF($K$3&lt;&gt;0,NA(),IF(C38="収益",F38,-F38)),"")</f>
        <v/>
      </c>
      <c r="I38" s="1" t="str">
        <f aca="false">IF(COUNTA(月次入力!A35:E35)&gt;0,IF(H38&gt;0,"有利",IF(H38&lt;0,"不利","一致")),"")</f>
        <v/>
      </c>
      <c r="J38" s="1"/>
      <c r="K38" s="1"/>
    </row>
    <row r="39" customFormat="false" ht="40" hidden="false" customHeight="true" outlineLevel="0" collapsed="false">
      <c r="A39" s="1" t="str">
        <f aca="false">IF(COUNTA(月次入力!A36:E36)&gt;0,月次入力!A36,"")</f>
        <v/>
      </c>
      <c r="B39" s="10" t="str">
        <f aca="false">IF(COUNTA(月次入力!A36:E36)&gt;0,CLEAN(月次入力!B36),"")</f>
        <v/>
      </c>
      <c r="C39" s="1" t="str">
        <f aca="false">IF(COUNTA(月次入力!A36:E36)&gt;0,月次入力!C36,"")</f>
        <v/>
      </c>
      <c r="D39" s="6" t="str">
        <f aca="false">IF(COUNTA(月次入力!A36:E36)&gt;0,IF($K$3=0,月次入力!D36,NA()),"")</f>
        <v/>
      </c>
      <c r="E39" s="6" t="str">
        <f aca="false">IF(COUNTA(月次入力!A36:E36)&gt;0,IF($K$3=0,月次入力!E36,NA()),"")</f>
        <v/>
      </c>
      <c r="F39" s="6" t="str">
        <f aca="false">IF(COUNTA(月次入力!A36:E36)&gt;0,E39-D39,"")</f>
        <v/>
      </c>
      <c r="G39" s="11" t="str">
        <f aca="false">IF(COUNTA(月次入力!A36:E36)&gt;0,IF($K$3&lt;&gt;0,NA(),IF(D39=0,"対象外",F39/D39)),"")</f>
        <v/>
      </c>
      <c r="H39" s="6" t="str">
        <f aca="false">IF(COUNTA(月次入力!A36:E36)&gt;0,IF($K$3&lt;&gt;0,NA(),IF(C39="収益",F39,-F39)),"")</f>
        <v/>
      </c>
      <c r="I39" s="1" t="str">
        <f aca="false">IF(COUNTA(月次入力!A36:E36)&gt;0,IF(H39&gt;0,"有利",IF(H39&lt;0,"不利","一致")),"")</f>
        <v/>
      </c>
      <c r="J39" s="1"/>
      <c r="K39" s="1"/>
    </row>
    <row r="40" customFormat="false" ht="40" hidden="false" customHeight="true" outlineLevel="0" collapsed="false">
      <c r="A40" s="1" t="str">
        <f aca="false">IF(COUNTA(月次入力!A37:E37)&gt;0,月次入力!A37,"")</f>
        <v/>
      </c>
      <c r="B40" s="10" t="str">
        <f aca="false">IF(COUNTA(月次入力!A37:E37)&gt;0,CLEAN(月次入力!B37),"")</f>
        <v/>
      </c>
      <c r="C40" s="1" t="str">
        <f aca="false">IF(COUNTA(月次入力!A37:E37)&gt;0,月次入力!C37,"")</f>
        <v/>
      </c>
      <c r="D40" s="6" t="str">
        <f aca="false">IF(COUNTA(月次入力!A37:E37)&gt;0,IF($K$3=0,月次入力!D37,NA()),"")</f>
        <v/>
      </c>
      <c r="E40" s="6" t="str">
        <f aca="false">IF(COUNTA(月次入力!A37:E37)&gt;0,IF($K$3=0,月次入力!E37,NA()),"")</f>
        <v/>
      </c>
      <c r="F40" s="6" t="str">
        <f aca="false">IF(COUNTA(月次入力!A37:E37)&gt;0,E40-D40,"")</f>
        <v/>
      </c>
      <c r="G40" s="11" t="str">
        <f aca="false">IF(COUNTA(月次入力!A37:E37)&gt;0,IF($K$3&lt;&gt;0,NA(),IF(D40=0,"対象外",F40/D40)),"")</f>
        <v/>
      </c>
      <c r="H40" s="6" t="str">
        <f aca="false">IF(COUNTA(月次入力!A37:E37)&gt;0,IF($K$3&lt;&gt;0,NA(),IF(C40="収益",F40,-F40)),"")</f>
        <v/>
      </c>
      <c r="I40" s="1" t="str">
        <f aca="false">IF(COUNTA(月次入力!A37:E37)&gt;0,IF(H40&gt;0,"有利",IF(H40&lt;0,"不利","一致")),"")</f>
        <v/>
      </c>
      <c r="J40" s="1"/>
      <c r="K40" s="1"/>
    </row>
    <row r="41" customFormat="false" ht="40" hidden="false" customHeight="true" outlineLevel="0" collapsed="false">
      <c r="A41" s="1" t="str">
        <f aca="false">IF(COUNTA(月次入力!A38:E38)&gt;0,月次入力!A38,"")</f>
        <v/>
      </c>
      <c r="B41" s="10" t="str">
        <f aca="false">IF(COUNTA(月次入力!A38:E38)&gt;0,CLEAN(月次入力!B38),"")</f>
        <v/>
      </c>
      <c r="C41" s="1" t="str">
        <f aca="false">IF(COUNTA(月次入力!A38:E38)&gt;0,月次入力!C38,"")</f>
        <v/>
      </c>
      <c r="D41" s="6" t="str">
        <f aca="false">IF(COUNTA(月次入力!A38:E38)&gt;0,IF($K$3=0,月次入力!D38,NA()),"")</f>
        <v/>
      </c>
      <c r="E41" s="6" t="str">
        <f aca="false">IF(COUNTA(月次入力!A38:E38)&gt;0,IF($K$3=0,月次入力!E38,NA()),"")</f>
        <v/>
      </c>
      <c r="F41" s="6" t="str">
        <f aca="false">IF(COUNTA(月次入力!A38:E38)&gt;0,E41-D41,"")</f>
        <v/>
      </c>
      <c r="G41" s="11" t="str">
        <f aca="false">IF(COUNTA(月次入力!A38:E38)&gt;0,IF($K$3&lt;&gt;0,NA(),IF(D41=0,"対象外",F41/D41)),"")</f>
        <v/>
      </c>
      <c r="H41" s="6" t="str">
        <f aca="false">IF(COUNTA(月次入力!A38:E38)&gt;0,IF($K$3&lt;&gt;0,NA(),IF(C41="収益",F41,-F41)),"")</f>
        <v/>
      </c>
      <c r="I41" s="1" t="str">
        <f aca="false">IF(COUNTA(月次入力!A38:E38)&gt;0,IF(H41&gt;0,"有利",IF(H41&lt;0,"不利","一致")),"")</f>
        <v/>
      </c>
      <c r="J41" s="1"/>
      <c r="K41" s="1"/>
    </row>
    <row r="42" customFormat="false" ht="40" hidden="false" customHeight="true" outlineLevel="0" collapsed="false">
      <c r="A42" s="1" t="str">
        <f aca="false">IF(COUNTA(月次入力!A39:E39)&gt;0,月次入力!A39,"")</f>
        <v/>
      </c>
      <c r="B42" s="10" t="str">
        <f aca="false">IF(COUNTA(月次入力!A39:E39)&gt;0,CLEAN(月次入力!B39),"")</f>
        <v/>
      </c>
      <c r="C42" s="1" t="str">
        <f aca="false">IF(COUNTA(月次入力!A39:E39)&gt;0,月次入力!C39,"")</f>
        <v/>
      </c>
      <c r="D42" s="6" t="str">
        <f aca="false">IF(COUNTA(月次入力!A39:E39)&gt;0,IF($K$3=0,月次入力!D39,NA()),"")</f>
        <v/>
      </c>
      <c r="E42" s="6" t="str">
        <f aca="false">IF(COUNTA(月次入力!A39:E39)&gt;0,IF($K$3=0,月次入力!E39,NA()),"")</f>
        <v/>
      </c>
      <c r="F42" s="6" t="str">
        <f aca="false">IF(COUNTA(月次入力!A39:E39)&gt;0,E42-D42,"")</f>
        <v/>
      </c>
      <c r="G42" s="11" t="str">
        <f aca="false">IF(COUNTA(月次入力!A39:E39)&gt;0,IF($K$3&lt;&gt;0,NA(),IF(D42=0,"対象外",F42/D42)),"")</f>
        <v/>
      </c>
      <c r="H42" s="6" t="str">
        <f aca="false">IF(COUNTA(月次入力!A39:E39)&gt;0,IF($K$3&lt;&gt;0,NA(),IF(C42="収益",F42,-F42)),"")</f>
        <v/>
      </c>
      <c r="I42" s="1" t="str">
        <f aca="false">IF(COUNTA(月次入力!A39:E39)&gt;0,IF(H42&gt;0,"有利",IF(H42&lt;0,"不利","一致")),"")</f>
        <v/>
      </c>
      <c r="J42" s="1"/>
      <c r="K42" s="1"/>
    </row>
    <row r="43" customFormat="false" ht="40" hidden="false" customHeight="true" outlineLevel="0" collapsed="false">
      <c r="A43" s="1" t="str">
        <f aca="false">IF(COUNTA(月次入力!A40:E40)&gt;0,月次入力!A40,"")</f>
        <v/>
      </c>
      <c r="B43" s="10" t="str">
        <f aca="false">IF(COUNTA(月次入力!A40:E40)&gt;0,CLEAN(月次入力!B40),"")</f>
        <v/>
      </c>
      <c r="C43" s="1" t="str">
        <f aca="false">IF(COUNTA(月次入力!A40:E40)&gt;0,月次入力!C40,"")</f>
        <v/>
      </c>
      <c r="D43" s="6" t="str">
        <f aca="false">IF(COUNTA(月次入力!A40:E40)&gt;0,IF($K$3=0,月次入力!D40,NA()),"")</f>
        <v/>
      </c>
      <c r="E43" s="6" t="str">
        <f aca="false">IF(COUNTA(月次入力!A40:E40)&gt;0,IF($K$3=0,月次入力!E40,NA()),"")</f>
        <v/>
      </c>
      <c r="F43" s="6" t="str">
        <f aca="false">IF(COUNTA(月次入力!A40:E40)&gt;0,E43-D43,"")</f>
        <v/>
      </c>
      <c r="G43" s="11" t="str">
        <f aca="false">IF(COUNTA(月次入力!A40:E40)&gt;0,IF($K$3&lt;&gt;0,NA(),IF(D43=0,"対象外",F43/D43)),"")</f>
        <v/>
      </c>
      <c r="H43" s="6" t="str">
        <f aca="false">IF(COUNTA(月次入力!A40:E40)&gt;0,IF($K$3&lt;&gt;0,NA(),IF(C43="収益",F43,-F43)),"")</f>
        <v/>
      </c>
      <c r="I43" s="1" t="str">
        <f aca="false">IF(COUNTA(月次入力!A40:E40)&gt;0,IF(H43&gt;0,"有利",IF(H43&lt;0,"不利","一致")),"")</f>
        <v/>
      </c>
      <c r="J43" s="1"/>
      <c r="K43" s="1"/>
    </row>
    <row r="44" customFormat="false" ht="40" hidden="false" customHeight="true" outlineLevel="0" collapsed="false">
      <c r="A44" s="1" t="str">
        <f aca="false">IF(COUNTA(月次入力!A41:E41)&gt;0,月次入力!A41,"")</f>
        <v/>
      </c>
      <c r="B44" s="10" t="str">
        <f aca="false">IF(COUNTA(月次入力!A41:E41)&gt;0,CLEAN(月次入力!B41),"")</f>
        <v/>
      </c>
      <c r="C44" s="1" t="str">
        <f aca="false">IF(COUNTA(月次入力!A41:E41)&gt;0,月次入力!C41,"")</f>
        <v/>
      </c>
      <c r="D44" s="6" t="str">
        <f aca="false">IF(COUNTA(月次入力!A41:E41)&gt;0,IF($K$3=0,月次入力!D41,NA()),"")</f>
        <v/>
      </c>
      <c r="E44" s="6" t="str">
        <f aca="false">IF(COUNTA(月次入力!A41:E41)&gt;0,IF($K$3=0,月次入力!E41,NA()),"")</f>
        <v/>
      </c>
      <c r="F44" s="6" t="str">
        <f aca="false">IF(COUNTA(月次入力!A41:E41)&gt;0,E44-D44,"")</f>
        <v/>
      </c>
      <c r="G44" s="11" t="str">
        <f aca="false">IF(COUNTA(月次入力!A41:E41)&gt;0,IF($K$3&lt;&gt;0,NA(),IF(D44=0,"対象外",F44/D44)),"")</f>
        <v/>
      </c>
      <c r="H44" s="6" t="str">
        <f aca="false">IF(COUNTA(月次入力!A41:E41)&gt;0,IF($K$3&lt;&gt;0,NA(),IF(C44="収益",F44,-F44)),"")</f>
        <v/>
      </c>
      <c r="I44" s="1" t="str">
        <f aca="false">IF(COUNTA(月次入力!A41:E41)&gt;0,IF(H44&gt;0,"有利",IF(H44&lt;0,"不利","一致")),"")</f>
        <v/>
      </c>
      <c r="J44" s="1"/>
      <c r="K44" s="1"/>
    </row>
    <row r="45" customFormat="false" ht="40" hidden="false" customHeight="true" outlineLevel="0" collapsed="false">
      <c r="A45" s="1" t="str">
        <f aca="false">IF(COUNTA(月次入力!A42:E42)&gt;0,月次入力!A42,"")</f>
        <v/>
      </c>
      <c r="B45" s="10" t="str">
        <f aca="false">IF(COUNTA(月次入力!A42:E42)&gt;0,CLEAN(月次入力!B42),"")</f>
        <v/>
      </c>
      <c r="C45" s="1" t="str">
        <f aca="false">IF(COUNTA(月次入力!A42:E42)&gt;0,月次入力!C42,"")</f>
        <v/>
      </c>
      <c r="D45" s="6" t="str">
        <f aca="false">IF(COUNTA(月次入力!A42:E42)&gt;0,IF($K$3=0,月次入力!D42,NA()),"")</f>
        <v/>
      </c>
      <c r="E45" s="6" t="str">
        <f aca="false">IF(COUNTA(月次入力!A42:E42)&gt;0,IF($K$3=0,月次入力!E42,NA()),"")</f>
        <v/>
      </c>
      <c r="F45" s="6" t="str">
        <f aca="false">IF(COUNTA(月次入力!A42:E42)&gt;0,E45-D45,"")</f>
        <v/>
      </c>
      <c r="G45" s="11" t="str">
        <f aca="false">IF(COUNTA(月次入力!A42:E42)&gt;0,IF($K$3&lt;&gt;0,NA(),IF(D45=0,"対象外",F45/D45)),"")</f>
        <v/>
      </c>
      <c r="H45" s="6" t="str">
        <f aca="false">IF(COUNTA(月次入力!A42:E42)&gt;0,IF($K$3&lt;&gt;0,NA(),IF(C45="収益",F45,-F45)),"")</f>
        <v/>
      </c>
      <c r="I45" s="1" t="str">
        <f aca="false">IF(COUNTA(月次入力!A42:E42)&gt;0,IF(H45&gt;0,"有利",IF(H45&lt;0,"不利","一致")),"")</f>
        <v/>
      </c>
      <c r="J45" s="1"/>
      <c r="K45" s="1"/>
    </row>
    <row r="46" customFormat="false" ht="40" hidden="false" customHeight="true" outlineLevel="0" collapsed="false">
      <c r="A46" s="1" t="str">
        <f aca="false">IF(COUNTA(月次入力!A43:E43)&gt;0,月次入力!A43,"")</f>
        <v/>
      </c>
      <c r="B46" s="10" t="str">
        <f aca="false">IF(COUNTA(月次入力!A43:E43)&gt;0,CLEAN(月次入力!B43),"")</f>
        <v/>
      </c>
      <c r="C46" s="1" t="str">
        <f aca="false">IF(COUNTA(月次入力!A43:E43)&gt;0,月次入力!C43,"")</f>
        <v/>
      </c>
      <c r="D46" s="6" t="str">
        <f aca="false">IF(COUNTA(月次入力!A43:E43)&gt;0,IF($K$3=0,月次入力!D43,NA()),"")</f>
        <v/>
      </c>
      <c r="E46" s="6" t="str">
        <f aca="false">IF(COUNTA(月次入力!A43:E43)&gt;0,IF($K$3=0,月次入力!E43,NA()),"")</f>
        <v/>
      </c>
      <c r="F46" s="6" t="str">
        <f aca="false">IF(COUNTA(月次入力!A43:E43)&gt;0,E46-D46,"")</f>
        <v/>
      </c>
      <c r="G46" s="11" t="str">
        <f aca="false">IF(COUNTA(月次入力!A43:E43)&gt;0,IF($K$3&lt;&gt;0,NA(),IF(D46=0,"対象外",F46/D46)),"")</f>
        <v/>
      </c>
      <c r="H46" s="6" t="str">
        <f aca="false">IF(COUNTA(月次入力!A43:E43)&gt;0,IF($K$3&lt;&gt;0,NA(),IF(C46="収益",F46,-F46)),"")</f>
        <v/>
      </c>
      <c r="I46" s="1" t="str">
        <f aca="false">IF(COUNTA(月次入力!A43:E43)&gt;0,IF(H46&gt;0,"有利",IF(H46&lt;0,"不利","一致")),"")</f>
        <v/>
      </c>
      <c r="J46" s="1"/>
      <c r="K46" s="1"/>
    </row>
    <row r="47" customFormat="false" ht="40" hidden="false" customHeight="true" outlineLevel="0" collapsed="false">
      <c r="A47" s="1" t="str">
        <f aca="false">IF(COUNTA(月次入力!A44:E44)&gt;0,月次入力!A44,"")</f>
        <v/>
      </c>
      <c r="B47" s="10" t="str">
        <f aca="false">IF(COUNTA(月次入力!A44:E44)&gt;0,CLEAN(月次入力!B44),"")</f>
        <v/>
      </c>
      <c r="C47" s="1" t="str">
        <f aca="false">IF(COUNTA(月次入力!A44:E44)&gt;0,月次入力!C44,"")</f>
        <v/>
      </c>
      <c r="D47" s="6" t="str">
        <f aca="false">IF(COUNTA(月次入力!A44:E44)&gt;0,IF($K$3=0,月次入力!D44,NA()),"")</f>
        <v/>
      </c>
      <c r="E47" s="6" t="str">
        <f aca="false">IF(COUNTA(月次入力!A44:E44)&gt;0,IF($K$3=0,月次入力!E44,NA()),"")</f>
        <v/>
      </c>
      <c r="F47" s="6" t="str">
        <f aca="false">IF(COUNTA(月次入力!A44:E44)&gt;0,E47-D47,"")</f>
        <v/>
      </c>
      <c r="G47" s="11" t="str">
        <f aca="false">IF(COUNTA(月次入力!A44:E44)&gt;0,IF($K$3&lt;&gt;0,NA(),IF(D47=0,"対象外",F47/D47)),"")</f>
        <v/>
      </c>
      <c r="H47" s="6" t="str">
        <f aca="false">IF(COUNTA(月次入力!A44:E44)&gt;0,IF($K$3&lt;&gt;0,NA(),IF(C47="収益",F47,-F47)),"")</f>
        <v/>
      </c>
      <c r="I47" s="1" t="str">
        <f aca="false">IF(COUNTA(月次入力!A44:E44)&gt;0,IF(H47&gt;0,"有利",IF(H47&lt;0,"不利","一致")),"")</f>
        <v/>
      </c>
      <c r="J47" s="1"/>
      <c r="K47" s="1"/>
    </row>
    <row r="48" customFormat="false" ht="40" hidden="false" customHeight="true" outlineLevel="0" collapsed="false">
      <c r="A48" s="1" t="str">
        <f aca="false">IF(COUNTA(月次入力!A45:E45)&gt;0,月次入力!A45,"")</f>
        <v/>
      </c>
      <c r="B48" s="10" t="str">
        <f aca="false">IF(COUNTA(月次入力!A45:E45)&gt;0,CLEAN(月次入力!B45),"")</f>
        <v/>
      </c>
      <c r="C48" s="1" t="str">
        <f aca="false">IF(COUNTA(月次入力!A45:E45)&gt;0,月次入力!C45,"")</f>
        <v/>
      </c>
      <c r="D48" s="6" t="str">
        <f aca="false">IF(COUNTA(月次入力!A45:E45)&gt;0,IF($K$3=0,月次入力!D45,NA()),"")</f>
        <v/>
      </c>
      <c r="E48" s="6" t="str">
        <f aca="false">IF(COUNTA(月次入力!A45:E45)&gt;0,IF($K$3=0,月次入力!E45,NA()),"")</f>
        <v/>
      </c>
      <c r="F48" s="6" t="str">
        <f aca="false">IF(COUNTA(月次入力!A45:E45)&gt;0,E48-D48,"")</f>
        <v/>
      </c>
      <c r="G48" s="11" t="str">
        <f aca="false">IF(COUNTA(月次入力!A45:E45)&gt;0,IF($K$3&lt;&gt;0,NA(),IF(D48=0,"対象外",F48/D48)),"")</f>
        <v/>
      </c>
      <c r="H48" s="6" t="str">
        <f aca="false">IF(COUNTA(月次入力!A45:E45)&gt;0,IF($K$3&lt;&gt;0,NA(),IF(C48="収益",F48,-F48)),"")</f>
        <v/>
      </c>
      <c r="I48" s="1" t="str">
        <f aca="false">IF(COUNTA(月次入力!A45:E45)&gt;0,IF(H48&gt;0,"有利",IF(H48&lt;0,"不利","一致")),"")</f>
        <v/>
      </c>
      <c r="J48" s="1"/>
      <c r="K48" s="1"/>
    </row>
    <row r="49" customFormat="false" ht="40" hidden="false" customHeight="true" outlineLevel="0" collapsed="false">
      <c r="A49" s="1" t="str">
        <f aca="false">IF(COUNTA(月次入力!A46:E46)&gt;0,月次入力!A46,"")</f>
        <v/>
      </c>
      <c r="B49" s="10" t="str">
        <f aca="false">IF(COUNTA(月次入力!A46:E46)&gt;0,CLEAN(月次入力!B46),"")</f>
        <v/>
      </c>
      <c r="C49" s="1" t="str">
        <f aca="false">IF(COUNTA(月次入力!A46:E46)&gt;0,月次入力!C46,"")</f>
        <v/>
      </c>
      <c r="D49" s="6" t="str">
        <f aca="false">IF(COUNTA(月次入力!A46:E46)&gt;0,IF($K$3=0,月次入力!D46,NA()),"")</f>
        <v/>
      </c>
      <c r="E49" s="6" t="str">
        <f aca="false">IF(COUNTA(月次入力!A46:E46)&gt;0,IF($K$3=0,月次入力!E46,NA()),"")</f>
        <v/>
      </c>
      <c r="F49" s="6" t="str">
        <f aca="false">IF(COUNTA(月次入力!A46:E46)&gt;0,E49-D49,"")</f>
        <v/>
      </c>
      <c r="G49" s="11" t="str">
        <f aca="false">IF(COUNTA(月次入力!A46:E46)&gt;0,IF($K$3&lt;&gt;0,NA(),IF(D49=0,"対象外",F49/D49)),"")</f>
        <v/>
      </c>
      <c r="H49" s="6" t="str">
        <f aca="false">IF(COUNTA(月次入力!A46:E46)&gt;0,IF($K$3&lt;&gt;0,NA(),IF(C49="収益",F49,-F49)),"")</f>
        <v/>
      </c>
      <c r="I49" s="1" t="str">
        <f aca="false">IF(COUNTA(月次入力!A46:E46)&gt;0,IF(H49&gt;0,"有利",IF(H49&lt;0,"不利","一致")),"")</f>
        <v/>
      </c>
      <c r="J49" s="1"/>
      <c r="K49" s="1"/>
    </row>
    <row r="50" customFormat="false" ht="40" hidden="false" customHeight="true" outlineLevel="0" collapsed="false">
      <c r="A50" s="1" t="str">
        <f aca="false">IF(COUNTA(月次入力!A47:E47)&gt;0,月次入力!A47,"")</f>
        <v/>
      </c>
      <c r="B50" s="10" t="str">
        <f aca="false">IF(COUNTA(月次入力!A47:E47)&gt;0,CLEAN(月次入力!B47),"")</f>
        <v/>
      </c>
      <c r="C50" s="1" t="str">
        <f aca="false">IF(COUNTA(月次入力!A47:E47)&gt;0,月次入力!C47,"")</f>
        <v/>
      </c>
      <c r="D50" s="6" t="str">
        <f aca="false">IF(COUNTA(月次入力!A47:E47)&gt;0,IF($K$3=0,月次入力!D47,NA()),"")</f>
        <v/>
      </c>
      <c r="E50" s="6" t="str">
        <f aca="false">IF(COUNTA(月次入力!A47:E47)&gt;0,IF($K$3=0,月次入力!E47,NA()),"")</f>
        <v/>
      </c>
      <c r="F50" s="6" t="str">
        <f aca="false">IF(COUNTA(月次入力!A47:E47)&gt;0,E50-D50,"")</f>
        <v/>
      </c>
      <c r="G50" s="11" t="str">
        <f aca="false">IF(COUNTA(月次入力!A47:E47)&gt;0,IF($K$3&lt;&gt;0,NA(),IF(D50=0,"対象外",F50/D50)),"")</f>
        <v/>
      </c>
      <c r="H50" s="6" t="str">
        <f aca="false">IF(COUNTA(月次入力!A47:E47)&gt;0,IF($K$3&lt;&gt;0,NA(),IF(C50="収益",F50,-F50)),"")</f>
        <v/>
      </c>
      <c r="I50" s="1" t="str">
        <f aca="false">IF(COUNTA(月次入力!A47:E47)&gt;0,IF(H50&gt;0,"有利",IF(H50&lt;0,"不利","一致")),"")</f>
        <v/>
      </c>
      <c r="J50" s="1"/>
      <c r="K50" s="1"/>
    </row>
    <row r="51" customFormat="false" ht="40" hidden="false" customHeight="true" outlineLevel="0" collapsed="false">
      <c r="A51" s="1" t="str">
        <f aca="false">IF(COUNTA(月次入力!A48:E48)&gt;0,月次入力!A48,"")</f>
        <v/>
      </c>
      <c r="B51" s="10" t="str">
        <f aca="false">IF(COUNTA(月次入力!A48:E48)&gt;0,CLEAN(月次入力!B48),"")</f>
        <v/>
      </c>
      <c r="C51" s="1" t="str">
        <f aca="false">IF(COUNTA(月次入力!A48:E48)&gt;0,月次入力!C48,"")</f>
        <v/>
      </c>
      <c r="D51" s="6" t="str">
        <f aca="false">IF(COUNTA(月次入力!A48:E48)&gt;0,IF($K$3=0,月次入力!D48,NA()),"")</f>
        <v/>
      </c>
      <c r="E51" s="6" t="str">
        <f aca="false">IF(COUNTA(月次入力!A48:E48)&gt;0,IF($K$3=0,月次入力!E48,NA()),"")</f>
        <v/>
      </c>
      <c r="F51" s="6" t="str">
        <f aca="false">IF(COUNTA(月次入力!A48:E48)&gt;0,E51-D51,"")</f>
        <v/>
      </c>
      <c r="G51" s="11" t="str">
        <f aca="false">IF(COUNTA(月次入力!A48:E48)&gt;0,IF($K$3&lt;&gt;0,NA(),IF(D51=0,"対象外",F51/D51)),"")</f>
        <v/>
      </c>
      <c r="H51" s="6" t="str">
        <f aca="false">IF(COUNTA(月次入力!A48:E48)&gt;0,IF($K$3&lt;&gt;0,NA(),IF(C51="収益",F51,-F51)),"")</f>
        <v/>
      </c>
      <c r="I51" s="1" t="str">
        <f aca="false">IF(COUNTA(月次入力!A48:E48)&gt;0,IF(H51&gt;0,"有利",IF(H51&lt;0,"不利","一致")),"")</f>
        <v/>
      </c>
      <c r="J51" s="1"/>
      <c r="K51" s="1"/>
    </row>
    <row r="52" customFormat="false" ht="40" hidden="false" customHeight="true" outlineLevel="0" collapsed="false">
      <c r="A52" s="1" t="str">
        <f aca="false">IF(COUNTA(月次入力!A49:E49)&gt;0,月次入力!A49,"")</f>
        <v/>
      </c>
      <c r="B52" s="10" t="str">
        <f aca="false">IF(COUNTA(月次入力!A49:E49)&gt;0,CLEAN(月次入力!B49),"")</f>
        <v/>
      </c>
      <c r="C52" s="1" t="str">
        <f aca="false">IF(COUNTA(月次入力!A49:E49)&gt;0,月次入力!C49,"")</f>
        <v/>
      </c>
      <c r="D52" s="6" t="str">
        <f aca="false">IF(COUNTA(月次入力!A49:E49)&gt;0,IF($K$3=0,月次入力!D49,NA()),"")</f>
        <v/>
      </c>
      <c r="E52" s="6" t="str">
        <f aca="false">IF(COUNTA(月次入力!A49:E49)&gt;0,IF($K$3=0,月次入力!E49,NA()),"")</f>
        <v/>
      </c>
      <c r="F52" s="6" t="str">
        <f aca="false">IF(COUNTA(月次入力!A49:E49)&gt;0,E52-D52,"")</f>
        <v/>
      </c>
      <c r="G52" s="11" t="str">
        <f aca="false">IF(COUNTA(月次入力!A49:E49)&gt;0,IF($K$3&lt;&gt;0,NA(),IF(D52=0,"対象外",F52/D52)),"")</f>
        <v/>
      </c>
      <c r="H52" s="6" t="str">
        <f aca="false">IF(COUNTA(月次入力!A49:E49)&gt;0,IF($K$3&lt;&gt;0,NA(),IF(C52="収益",F52,-F52)),"")</f>
        <v/>
      </c>
      <c r="I52" s="1" t="str">
        <f aca="false">IF(COUNTA(月次入力!A49:E49)&gt;0,IF(H52&gt;0,"有利",IF(H52&lt;0,"不利","一致")),"")</f>
        <v/>
      </c>
      <c r="J52" s="1"/>
      <c r="K52" s="1"/>
    </row>
    <row r="53" customFormat="false" ht="40" hidden="false" customHeight="true" outlineLevel="0" collapsed="false">
      <c r="A53" s="1" t="str">
        <f aca="false">IF(COUNTA(月次入力!A50:E50)&gt;0,月次入力!A50,"")</f>
        <v/>
      </c>
      <c r="B53" s="10" t="str">
        <f aca="false">IF(COUNTA(月次入力!A50:E50)&gt;0,CLEAN(月次入力!B50),"")</f>
        <v/>
      </c>
      <c r="C53" s="1" t="str">
        <f aca="false">IF(COUNTA(月次入力!A50:E50)&gt;0,月次入力!C50,"")</f>
        <v/>
      </c>
      <c r="D53" s="6" t="str">
        <f aca="false">IF(COUNTA(月次入力!A50:E50)&gt;0,IF($K$3=0,月次入力!D50,NA()),"")</f>
        <v/>
      </c>
      <c r="E53" s="6" t="str">
        <f aca="false">IF(COUNTA(月次入力!A50:E50)&gt;0,IF($K$3=0,月次入力!E50,NA()),"")</f>
        <v/>
      </c>
      <c r="F53" s="6" t="str">
        <f aca="false">IF(COUNTA(月次入力!A50:E50)&gt;0,E53-D53,"")</f>
        <v/>
      </c>
      <c r="G53" s="11" t="str">
        <f aca="false">IF(COUNTA(月次入力!A50:E50)&gt;0,IF($K$3&lt;&gt;0,NA(),IF(D53=0,"対象外",F53/D53)),"")</f>
        <v/>
      </c>
      <c r="H53" s="6" t="str">
        <f aca="false">IF(COUNTA(月次入力!A50:E50)&gt;0,IF($K$3&lt;&gt;0,NA(),IF(C53="収益",F53,-F53)),"")</f>
        <v/>
      </c>
      <c r="I53" s="1" t="str">
        <f aca="false">IF(COUNTA(月次入力!A50:E50)&gt;0,IF(H53&gt;0,"有利",IF(H53&lt;0,"不利","一致")),"")</f>
        <v/>
      </c>
      <c r="J53" s="1"/>
      <c r="K53" s="1"/>
    </row>
    <row r="54" customFormat="false" ht="40" hidden="false" customHeight="true" outlineLevel="0" collapsed="false">
      <c r="A54" s="1" t="str">
        <f aca="false">IF(COUNTA(月次入力!A51:E51)&gt;0,月次入力!A51,"")</f>
        <v/>
      </c>
      <c r="B54" s="10" t="str">
        <f aca="false">IF(COUNTA(月次入力!A51:E51)&gt;0,CLEAN(月次入力!B51),"")</f>
        <v/>
      </c>
      <c r="C54" s="1" t="str">
        <f aca="false">IF(COUNTA(月次入力!A51:E51)&gt;0,月次入力!C51,"")</f>
        <v/>
      </c>
      <c r="D54" s="6" t="str">
        <f aca="false">IF(COUNTA(月次入力!A51:E51)&gt;0,IF($K$3=0,月次入力!D51,NA()),"")</f>
        <v/>
      </c>
      <c r="E54" s="6" t="str">
        <f aca="false">IF(COUNTA(月次入力!A51:E51)&gt;0,IF($K$3=0,月次入力!E51,NA()),"")</f>
        <v/>
      </c>
      <c r="F54" s="6" t="str">
        <f aca="false">IF(COUNTA(月次入力!A51:E51)&gt;0,E54-D54,"")</f>
        <v/>
      </c>
      <c r="G54" s="11" t="str">
        <f aca="false">IF(COUNTA(月次入力!A51:E51)&gt;0,IF($K$3&lt;&gt;0,NA(),IF(D54=0,"対象外",F54/D54)),"")</f>
        <v/>
      </c>
      <c r="H54" s="6" t="str">
        <f aca="false">IF(COUNTA(月次入力!A51:E51)&gt;0,IF($K$3&lt;&gt;0,NA(),IF(C54="収益",F54,-F54)),"")</f>
        <v/>
      </c>
      <c r="I54" s="1" t="str">
        <f aca="false">IF(COUNTA(月次入力!A51:E51)&gt;0,IF(H54&gt;0,"有利",IF(H54&lt;0,"不利","一致")),"")</f>
        <v/>
      </c>
      <c r="J54" s="1"/>
      <c r="K54" s="1"/>
    </row>
    <row r="55" customFormat="false" ht="40" hidden="false" customHeight="true" outlineLevel="0" collapsed="false">
      <c r="A55" s="1" t="str">
        <f aca="false">IF(COUNTA(月次入力!A52:E52)&gt;0,月次入力!A52,"")</f>
        <v/>
      </c>
      <c r="B55" s="10" t="str">
        <f aca="false">IF(COUNTA(月次入力!A52:E52)&gt;0,CLEAN(月次入力!B52),"")</f>
        <v/>
      </c>
      <c r="C55" s="1" t="str">
        <f aca="false">IF(COUNTA(月次入力!A52:E52)&gt;0,月次入力!C52,"")</f>
        <v/>
      </c>
      <c r="D55" s="6" t="str">
        <f aca="false">IF(COUNTA(月次入力!A52:E52)&gt;0,IF($K$3=0,月次入力!D52,NA()),"")</f>
        <v/>
      </c>
      <c r="E55" s="6" t="str">
        <f aca="false">IF(COUNTA(月次入力!A52:E52)&gt;0,IF($K$3=0,月次入力!E52,NA()),"")</f>
        <v/>
      </c>
      <c r="F55" s="6" t="str">
        <f aca="false">IF(COUNTA(月次入力!A52:E52)&gt;0,E55-D55,"")</f>
        <v/>
      </c>
      <c r="G55" s="11" t="str">
        <f aca="false">IF(COUNTA(月次入力!A52:E52)&gt;0,IF($K$3&lt;&gt;0,NA(),IF(D55=0,"対象外",F55/D55)),"")</f>
        <v/>
      </c>
      <c r="H55" s="6" t="str">
        <f aca="false">IF(COUNTA(月次入力!A52:E52)&gt;0,IF($K$3&lt;&gt;0,NA(),IF(C55="収益",F55,-F55)),"")</f>
        <v/>
      </c>
      <c r="I55" s="1" t="str">
        <f aca="false">IF(COUNTA(月次入力!A52:E52)&gt;0,IF(H55&gt;0,"有利",IF(H55&lt;0,"不利","一致")),"")</f>
        <v/>
      </c>
      <c r="J55" s="1"/>
      <c r="K55" s="1"/>
    </row>
    <row r="56" customFormat="false" ht="40" hidden="false" customHeight="true" outlineLevel="0" collapsed="false">
      <c r="A56" s="1" t="str">
        <f aca="false">IF(COUNTA(月次入力!A53:E53)&gt;0,月次入力!A53,"")</f>
        <v/>
      </c>
      <c r="B56" s="10" t="str">
        <f aca="false">IF(COUNTA(月次入力!A53:E53)&gt;0,CLEAN(月次入力!B53),"")</f>
        <v/>
      </c>
      <c r="C56" s="1" t="str">
        <f aca="false">IF(COUNTA(月次入力!A53:E53)&gt;0,月次入力!C53,"")</f>
        <v/>
      </c>
      <c r="D56" s="6" t="str">
        <f aca="false">IF(COUNTA(月次入力!A53:E53)&gt;0,IF($K$3=0,月次入力!D53,NA()),"")</f>
        <v/>
      </c>
      <c r="E56" s="6" t="str">
        <f aca="false">IF(COUNTA(月次入力!A53:E53)&gt;0,IF($K$3=0,月次入力!E53,NA()),"")</f>
        <v/>
      </c>
      <c r="F56" s="6" t="str">
        <f aca="false">IF(COUNTA(月次入力!A53:E53)&gt;0,E56-D56,"")</f>
        <v/>
      </c>
      <c r="G56" s="11" t="str">
        <f aca="false">IF(COUNTA(月次入力!A53:E53)&gt;0,IF($K$3&lt;&gt;0,NA(),IF(D56=0,"対象外",F56/D56)),"")</f>
        <v/>
      </c>
      <c r="H56" s="6" t="str">
        <f aca="false">IF(COUNTA(月次入力!A53:E53)&gt;0,IF($K$3&lt;&gt;0,NA(),IF(C56="収益",F56,-F56)),"")</f>
        <v/>
      </c>
      <c r="I56" s="1" t="str">
        <f aca="false">IF(COUNTA(月次入力!A53:E53)&gt;0,IF(H56&gt;0,"有利",IF(H56&lt;0,"不利","一致")),"")</f>
        <v/>
      </c>
      <c r="J56" s="1"/>
      <c r="K56" s="1"/>
    </row>
    <row r="57" customFormat="false" ht="40" hidden="false" customHeight="true" outlineLevel="0" collapsed="false">
      <c r="A57" s="1" t="str">
        <f aca="false">IF(COUNTA(月次入力!A54:E54)&gt;0,月次入力!A54,"")</f>
        <v/>
      </c>
      <c r="B57" s="10" t="str">
        <f aca="false">IF(COUNTA(月次入力!A54:E54)&gt;0,CLEAN(月次入力!B54),"")</f>
        <v/>
      </c>
      <c r="C57" s="1" t="str">
        <f aca="false">IF(COUNTA(月次入力!A54:E54)&gt;0,月次入力!C54,"")</f>
        <v/>
      </c>
      <c r="D57" s="6" t="str">
        <f aca="false">IF(COUNTA(月次入力!A54:E54)&gt;0,IF($K$3=0,月次入力!D54,NA()),"")</f>
        <v/>
      </c>
      <c r="E57" s="6" t="str">
        <f aca="false">IF(COUNTA(月次入力!A54:E54)&gt;0,IF($K$3=0,月次入力!E54,NA()),"")</f>
        <v/>
      </c>
      <c r="F57" s="6" t="str">
        <f aca="false">IF(COUNTA(月次入力!A54:E54)&gt;0,E57-D57,"")</f>
        <v/>
      </c>
      <c r="G57" s="11" t="str">
        <f aca="false">IF(COUNTA(月次入力!A54:E54)&gt;0,IF($K$3&lt;&gt;0,NA(),IF(D57=0,"対象外",F57/D57)),"")</f>
        <v/>
      </c>
      <c r="H57" s="6" t="str">
        <f aca="false">IF(COUNTA(月次入力!A54:E54)&gt;0,IF($K$3&lt;&gt;0,NA(),IF(C57="収益",F57,-F57)),"")</f>
        <v/>
      </c>
      <c r="I57" s="1" t="str">
        <f aca="false">IF(COUNTA(月次入力!A54:E54)&gt;0,IF(H57&gt;0,"有利",IF(H57&lt;0,"不利","一致")),"")</f>
        <v/>
      </c>
      <c r="J57" s="1"/>
      <c r="K57" s="1"/>
    </row>
    <row r="58" customFormat="false" ht="40" hidden="false" customHeight="true" outlineLevel="0" collapsed="false">
      <c r="A58" s="1" t="str">
        <f aca="false">IF(COUNTA(月次入力!A55:E55)&gt;0,月次入力!A55,"")</f>
        <v/>
      </c>
      <c r="B58" s="10" t="str">
        <f aca="false">IF(COUNTA(月次入力!A55:E55)&gt;0,CLEAN(月次入力!B55),"")</f>
        <v/>
      </c>
      <c r="C58" s="1" t="str">
        <f aca="false">IF(COUNTA(月次入力!A55:E55)&gt;0,月次入力!C55,"")</f>
        <v/>
      </c>
      <c r="D58" s="6" t="str">
        <f aca="false">IF(COUNTA(月次入力!A55:E55)&gt;0,IF($K$3=0,月次入力!D55,NA()),"")</f>
        <v/>
      </c>
      <c r="E58" s="6" t="str">
        <f aca="false">IF(COUNTA(月次入力!A55:E55)&gt;0,IF($K$3=0,月次入力!E55,NA()),"")</f>
        <v/>
      </c>
      <c r="F58" s="6" t="str">
        <f aca="false">IF(COUNTA(月次入力!A55:E55)&gt;0,E58-D58,"")</f>
        <v/>
      </c>
      <c r="G58" s="11" t="str">
        <f aca="false">IF(COUNTA(月次入力!A55:E55)&gt;0,IF($K$3&lt;&gt;0,NA(),IF(D58=0,"対象外",F58/D58)),"")</f>
        <v/>
      </c>
      <c r="H58" s="6" t="str">
        <f aca="false">IF(COUNTA(月次入力!A55:E55)&gt;0,IF($K$3&lt;&gt;0,NA(),IF(C58="収益",F58,-F58)),"")</f>
        <v/>
      </c>
      <c r="I58" s="1" t="str">
        <f aca="false">IF(COUNTA(月次入力!A55:E55)&gt;0,IF(H58&gt;0,"有利",IF(H58&lt;0,"不利","一致")),"")</f>
        <v/>
      </c>
      <c r="J58" s="1"/>
      <c r="K58" s="1"/>
    </row>
    <row r="59" customFormat="false" ht="40" hidden="false" customHeight="true" outlineLevel="0" collapsed="false">
      <c r="A59" s="1" t="str">
        <f aca="false">IF(COUNTA(月次入力!A56:E56)&gt;0,月次入力!A56,"")</f>
        <v/>
      </c>
      <c r="B59" s="10" t="str">
        <f aca="false">IF(COUNTA(月次入力!A56:E56)&gt;0,CLEAN(月次入力!B56),"")</f>
        <v/>
      </c>
      <c r="C59" s="1" t="str">
        <f aca="false">IF(COUNTA(月次入力!A56:E56)&gt;0,月次入力!C56,"")</f>
        <v/>
      </c>
      <c r="D59" s="6" t="str">
        <f aca="false">IF(COUNTA(月次入力!A56:E56)&gt;0,IF($K$3=0,月次入力!D56,NA()),"")</f>
        <v/>
      </c>
      <c r="E59" s="6" t="str">
        <f aca="false">IF(COUNTA(月次入力!A56:E56)&gt;0,IF($K$3=0,月次入力!E56,NA()),"")</f>
        <v/>
      </c>
      <c r="F59" s="6" t="str">
        <f aca="false">IF(COUNTA(月次入力!A56:E56)&gt;0,E59-D59,"")</f>
        <v/>
      </c>
      <c r="G59" s="11" t="str">
        <f aca="false">IF(COUNTA(月次入力!A56:E56)&gt;0,IF($K$3&lt;&gt;0,NA(),IF(D59=0,"対象外",F59/D59)),"")</f>
        <v/>
      </c>
      <c r="H59" s="6" t="str">
        <f aca="false">IF(COUNTA(月次入力!A56:E56)&gt;0,IF($K$3&lt;&gt;0,NA(),IF(C59="収益",F59,-F59)),"")</f>
        <v/>
      </c>
      <c r="I59" s="1" t="str">
        <f aca="false">IF(COUNTA(月次入力!A56:E56)&gt;0,IF(H59&gt;0,"有利",IF(H59&lt;0,"不利","一致")),"")</f>
        <v/>
      </c>
      <c r="J59" s="1"/>
      <c r="K59" s="1"/>
    </row>
    <row r="60" customFormat="false" ht="40" hidden="false" customHeight="true" outlineLevel="0" collapsed="false">
      <c r="A60" s="1" t="str">
        <f aca="false">IF(COUNTA(月次入力!A57:E57)&gt;0,月次入力!A57,"")</f>
        <v/>
      </c>
      <c r="B60" s="10" t="str">
        <f aca="false">IF(COUNTA(月次入力!A57:E57)&gt;0,CLEAN(月次入力!B57),"")</f>
        <v/>
      </c>
      <c r="C60" s="1" t="str">
        <f aca="false">IF(COUNTA(月次入力!A57:E57)&gt;0,月次入力!C57,"")</f>
        <v/>
      </c>
      <c r="D60" s="6" t="str">
        <f aca="false">IF(COUNTA(月次入力!A57:E57)&gt;0,IF($K$3=0,月次入力!D57,NA()),"")</f>
        <v/>
      </c>
      <c r="E60" s="6" t="str">
        <f aca="false">IF(COUNTA(月次入力!A57:E57)&gt;0,IF($K$3=0,月次入力!E57,NA()),"")</f>
        <v/>
      </c>
      <c r="F60" s="6" t="str">
        <f aca="false">IF(COUNTA(月次入力!A57:E57)&gt;0,E60-D60,"")</f>
        <v/>
      </c>
      <c r="G60" s="11" t="str">
        <f aca="false">IF(COUNTA(月次入力!A57:E57)&gt;0,IF($K$3&lt;&gt;0,NA(),IF(D60=0,"対象外",F60/D60)),"")</f>
        <v/>
      </c>
      <c r="H60" s="6" t="str">
        <f aca="false">IF(COUNTA(月次入力!A57:E57)&gt;0,IF($K$3&lt;&gt;0,NA(),IF(C60="収益",F60,-F60)),"")</f>
        <v/>
      </c>
      <c r="I60" s="1" t="str">
        <f aca="false">IF(COUNTA(月次入力!A57:E57)&gt;0,IF(H60&gt;0,"有利",IF(H60&lt;0,"不利","一致")),"")</f>
        <v/>
      </c>
      <c r="J60" s="1"/>
      <c r="K60" s="1"/>
    </row>
  </sheetData>
  <conditionalFormatting sqref="H11:I60">
    <cfRule type="expression" priority="2" aboveAverage="0" equalAverage="0" bottom="0" percent="0" rank="0" text="" dxfId="0">
      <formula>$H11&lt;0</formula>
    </cfRule>
  </conditionalFormatting>
  <conditionalFormatting sqref="I3">
    <cfRule type="expression" priority="3" aboveAverage="0" equalAverage="0" bottom="0" percent="0" rank="0" text="" dxfId="1">
      <formula>$K$3&gt;0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1"/>
    <col collapsed="false" customWidth="true" hidden="false" outlineLevel="0" max="3" min="3" style="0" width="12"/>
    <col collapsed="false" customWidth="true" hidden="false" outlineLevel="0" max="5" min="4" style="0" width="20"/>
    <col collapsed="false" customWidth="true" hidden="false" outlineLevel="0" max="6" min="6" style="0" width="31"/>
    <col collapsed="false" customWidth="true" hidden="false" outlineLevel="0" max="7" min="7" style="0" width="16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2" t="s">
        <v>20</v>
      </c>
      <c r="B2" s="1"/>
      <c r="C2" s="1"/>
      <c r="D2" s="1"/>
      <c r="E2" s="1"/>
      <c r="F2" s="1"/>
      <c r="G2" s="1"/>
    </row>
    <row r="3" customFormat="false" ht="22" hidden="false" customHeight="true" outlineLevel="0" collapsed="false">
      <c r="A3" s="1" t="s">
        <v>21</v>
      </c>
      <c r="B3" s="12" t="n">
        <v>46296</v>
      </c>
      <c r="C3" s="1"/>
      <c r="D3" s="1"/>
      <c r="E3" s="1"/>
      <c r="F3" s="1"/>
      <c r="G3" s="1"/>
    </row>
    <row r="4" customFormat="false" ht="22" hidden="false" customHeight="true" outlineLevel="0" collapsed="false">
      <c r="A4" s="1" t="s">
        <v>22</v>
      </c>
      <c r="B4" s="1"/>
      <c r="C4" s="1"/>
      <c r="D4" s="1"/>
      <c r="E4" s="1"/>
      <c r="F4" s="1"/>
      <c r="G4" s="1"/>
    </row>
    <row r="5" customFormat="false" ht="22" hidden="false" customHeight="true" outlineLevel="0" collapsed="false">
      <c r="A5" s="1" t="s">
        <v>23</v>
      </c>
      <c r="B5" s="1"/>
      <c r="C5" s="1"/>
      <c r="D5" s="1"/>
      <c r="E5" s="1"/>
      <c r="F5" s="1"/>
      <c r="G5" s="1"/>
    </row>
    <row r="6" customFormat="false" ht="22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36" hidden="false" customHeight="true" outlineLevel="0" collapsed="false">
      <c r="A7" s="9" t="s">
        <v>16</v>
      </c>
      <c r="B7" s="9" t="s">
        <v>24</v>
      </c>
      <c r="C7" s="9" t="s">
        <v>7</v>
      </c>
      <c r="D7" s="9" t="s">
        <v>8</v>
      </c>
      <c r="E7" s="9" t="s">
        <v>9</v>
      </c>
      <c r="F7" s="9" t="s">
        <v>25</v>
      </c>
      <c r="G7" s="9" t="s">
        <v>26</v>
      </c>
    </row>
    <row r="8" customFormat="false" ht="32" hidden="false" customHeight="true" outlineLevel="0" collapsed="false">
      <c r="A8" s="13" t="s">
        <v>27</v>
      </c>
      <c r="B8" s="14" t="s">
        <v>28</v>
      </c>
      <c r="C8" s="15" t="s">
        <v>12</v>
      </c>
      <c r="D8" s="16" t="n">
        <v>1000000</v>
      </c>
      <c r="E8" s="16" t="n">
        <v>1100000</v>
      </c>
      <c r="F8" s="1" t="str">
        <f aca="false">IF(COUNTA(A8:E8)=0,"",IF(NOT(AND(ISTEXT(A8),LEN(A8)=8,EXACT(LEFT(A8,4),"BUD-"),ISNUMBER(FIND(MID(A8,5,1)&amp;"x","0x1x2x3x4x5x6x7x8x9x")),ISNUMBER(FIND(MID(A8,6,1)&amp;"x","0x1x2x3x4x5x6x7x8x9x")),ISNUMBER(FIND(MID(A8,7,1)&amp;"x","0x1x2x3x4x5x6x7x8x9x")),ISNUMBER(FIND(MID(A8,8,1)&amp;"x","0x1x2x3x4x5x6x7x8x9x")))),"IDはBUD-と半角数字4桁",IF(COUNTIFS($A$8:$A$57,A8)&gt;1,"科目IDが重複",IF(NOT(AND(ISTEXT(B8),LEN(TRIM(B8))&gt;0,LEN(B8)&lt;=20,EXACT(CLEAN(B8),B8))),"科目は改行なし20文字以内",IF(NOT(OR(C8="収益",C8="費用")),"区分を選択",IF(NOT(AND(ISNUMBER(D8),D8&gt;=0,D8&lt;=1000000000,D8=INT(D8))),"予算を確認（空欄不可）",IF(NOT(AND(ISNUMBER(E8),E8&gt;=0,E8&lt;=1000000000,E8=INT(E8))),"実績を確認（空欄不可）","確認済み")))))))</f>
        <v>確認済み</v>
      </c>
      <c r="G8" s="1" t="n">
        <f aca="false">IF(F8="","",IF(F8="確認済み",0,1))</f>
        <v>0</v>
      </c>
    </row>
    <row r="9" customFormat="false" ht="32" hidden="false" customHeight="true" outlineLevel="0" collapsed="false">
      <c r="A9" s="13" t="s">
        <v>29</v>
      </c>
      <c r="B9" s="14" t="s">
        <v>30</v>
      </c>
      <c r="C9" s="15" t="s">
        <v>12</v>
      </c>
      <c r="D9" s="16" t="n">
        <v>0</v>
      </c>
      <c r="E9" s="16" t="n">
        <v>20000</v>
      </c>
      <c r="F9" s="1" t="str">
        <f aca="false">IF(COUNTA(A9:E9)=0,"",IF(NOT(AND(ISTEXT(A9),LEN(A9)=8,EXACT(LEFT(A9,4),"BUD-"),ISNUMBER(FIND(MID(A9,5,1)&amp;"x","0x1x2x3x4x5x6x7x8x9x")),ISNUMBER(FIND(MID(A9,6,1)&amp;"x","0x1x2x3x4x5x6x7x8x9x")),ISNUMBER(FIND(MID(A9,7,1)&amp;"x","0x1x2x3x4x5x6x7x8x9x")),ISNUMBER(FIND(MID(A9,8,1)&amp;"x","0x1x2x3x4x5x6x7x8x9x")))),"IDはBUD-と半角数字4桁",IF(COUNTIFS($A$8:$A$57,A9)&gt;1,"科目IDが重複",IF(NOT(AND(ISTEXT(B9),LEN(TRIM(B9))&gt;0,LEN(B9)&lt;=20,EXACT(CLEAN(B9),B9))),"科目は改行なし20文字以内",IF(NOT(OR(C9="収益",C9="費用")),"区分を選択",IF(NOT(AND(ISNUMBER(D9),D9&gt;=0,D9&lt;=1000000000,D9=INT(D9))),"予算を確認（空欄不可）",IF(NOT(AND(ISNUMBER(E9),E9&gt;=0,E9&lt;=1000000000,E9=INT(E9))),"実績を確認（空欄不可）","確認済み")))))))</f>
        <v>確認済み</v>
      </c>
      <c r="G9" s="1" t="n">
        <f aca="false">IF(F9="","",IF(F9="確認済み",0,1))</f>
        <v>0</v>
      </c>
    </row>
    <row r="10" customFormat="false" ht="32" hidden="false" customHeight="true" outlineLevel="0" collapsed="false">
      <c r="A10" s="13" t="s">
        <v>31</v>
      </c>
      <c r="B10" s="14" t="s">
        <v>32</v>
      </c>
      <c r="C10" s="15" t="s">
        <v>13</v>
      </c>
      <c r="D10" s="16" t="n">
        <v>600000</v>
      </c>
      <c r="E10" s="16" t="n">
        <v>610000</v>
      </c>
      <c r="F10" s="1" t="str">
        <f aca="false">IF(COUNTA(A10:E10)=0,"",IF(NOT(AND(ISTEXT(A10),LEN(A10)=8,EXACT(LEFT(A10,4),"BUD-"),ISNUMBER(FIND(MID(A10,5,1)&amp;"x","0x1x2x3x4x5x6x7x8x9x")),ISNUMBER(FIND(MID(A10,6,1)&amp;"x","0x1x2x3x4x5x6x7x8x9x")),ISNUMBER(FIND(MID(A10,7,1)&amp;"x","0x1x2x3x4x5x6x7x8x9x")),ISNUMBER(FIND(MID(A10,8,1)&amp;"x","0x1x2x3x4x5x6x7x8x9x")))),"IDはBUD-と半角数字4桁",IF(COUNTIFS($A$8:$A$57,A10)&gt;1,"科目IDが重複",IF(NOT(AND(ISTEXT(B10),LEN(TRIM(B10))&gt;0,LEN(B10)&lt;=20,EXACT(CLEAN(B10),B10))),"科目は改行なし20文字以内",IF(NOT(OR(C10="収益",C10="費用")),"区分を選択",IF(NOT(AND(ISNUMBER(D10),D10&gt;=0,D10&lt;=1000000000,D10=INT(D10))),"予算を確認（空欄不可）",IF(NOT(AND(ISNUMBER(E10),E10&gt;=0,E10&lt;=1000000000,E10=INT(E10))),"実績を確認（空欄不可）","確認済み")))))))</f>
        <v>確認済み</v>
      </c>
      <c r="G10" s="1" t="n">
        <f aca="false">IF(F10="","",IF(F10="確認済み",0,1))</f>
        <v>0</v>
      </c>
    </row>
    <row r="11" customFormat="false" ht="32" hidden="false" customHeight="true" outlineLevel="0" collapsed="false">
      <c r="A11" s="13" t="s">
        <v>33</v>
      </c>
      <c r="B11" s="14" t="s">
        <v>34</v>
      </c>
      <c r="C11" s="15" t="s">
        <v>13</v>
      </c>
      <c r="D11" s="16" t="n">
        <v>150000</v>
      </c>
      <c r="E11" s="16" t="n">
        <v>150000</v>
      </c>
      <c r="F11" s="1" t="str">
        <f aca="false">IF(COUNTA(A11:E11)=0,"",IF(NOT(AND(ISTEXT(A11),LEN(A11)=8,EXACT(LEFT(A11,4),"BUD-"),ISNUMBER(FIND(MID(A11,5,1)&amp;"x","0x1x2x3x4x5x6x7x8x9x")),ISNUMBER(FIND(MID(A11,6,1)&amp;"x","0x1x2x3x4x5x6x7x8x9x")),ISNUMBER(FIND(MID(A11,7,1)&amp;"x","0x1x2x3x4x5x6x7x8x9x")),ISNUMBER(FIND(MID(A11,8,1)&amp;"x","0x1x2x3x4x5x6x7x8x9x")))),"IDはBUD-と半角数字4桁",IF(COUNTIFS($A$8:$A$57,A11)&gt;1,"科目IDが重複",IF(NOT(AND(ISTEXT(B11),LEN(TRIM(B11))&gt;0,LEN(B11)&lt;=20,EXACT(CLEAN(B11),B11))),"科目は改行なし20文字以内",IF(NOT(OR(C11="収益",C11="費用")),"区分を選択",IF(NOT(AND(ISNUMBER(D11),D11&gt;=0,D11&lt;=1000000000,D11=INT(D11))),"予算を確認（空欄不可）",IF(NOT(AND(ISNUMBER(E11),E11&gt;=0,E11&lt;=1000000000,E11=INT(E11))),"実績を確認（空欄不可）","確認済み")))))))</f>
        <v>確認済み</v>
      </c>
      <c r="G11" s="1" t="n">
        <f aca="false">IF(F11="","",IF(F11="確認済み",0,1))</f>
        <v>0</v>
      </c>
    </row>
    <row r="12" customFormat="false" ht="32" hidden="false" customHeight="true" outlineLevel="0" collapsed="false">
      <c r="A12" s="13" t="s">
        <v>35</v>
      </c>
      <c r="B12" s="14" t="s">
        <v>36</v>
      </c>
      <c r="C12" s="15" t="s">
        <v>13</v>
      </c>
      <c r="D12" s="16" t="n">
        <v>100000</v>
      </c>
      <c r="E12" s="16" t="n">
        <v>80000</v>
      </c>
      <c r="F12" s="1" t="str">
        <f aca="false">IF(COUNTA(A12:E12)=0,"",IF(NOT(AND(ISTEXT(A12),LEN(A12)=8,EXACT(LEFT(A12,4),"BUD-"),ISNUMBER(FIND(MID(A12,5,1)&amp;"x","0x1x2x3x4x5x6x7x8x9x")),ISNUMBER(FIND(MID(A12,6,1)&amp;"x","0x1x2x3x4x5x6x7x8x9x")),ISNUMBER(FIND(MID(A12,7,1)&amp;"x","0x1x2x3x4x5x6x7x8x9x")),ISNUMBER(FIND(MID(A12,8,1)&amp;"x","0x1x2x3x4x5x6x7x8x9x")))),"IDはBUD-と半角数字4桁",IF(COUNTIFS($A$8:$A$57,A12)&gt;1,"科目IDが重複",IF(NOT(AND(ISTEXT(B12),LEN(TRIM(B12))&gt;0,LEN(B12)&lt;=20,EXACT(CLEAN(B12),B12))),"科目は改行なし20文字以内",IF(NOT(OR(C12="収益",C12="費用")),"区分を選択",IF(NOT(AND(ISNUMBER(D12),D12&gt;=0,D12&lt;=1000000000,D12=INT(D12))),"予算を確認（空欄不可）",IF(NOT(AND(ISNUMBER(E12),E12&gt;=0,E12&lt;=1000000000,E12=INT(E12))),"実績を確認（空欄不可）","確認済み")))))))</f>
        <v>確認済み</v>
      </c>
      <c r="G12" s="1" t="n">
        <f aca="false">IF(F12="","",IF(F12="確認済み",0,1))</f>
        <v>0</v>
      </c>
    </row>
    <row r="13" customFormat="false" ht="32" hidden="false" customHeight="true" outlineLevel="0" collapsed="false">
      <c r="A13" s="13" t="s">
        <v>37</v>
      </c>
      <c r="B13" s="14" t="s">
        <v>38</v>
      </c>
      <c r="C13" s="15" t="s">
        <v>13</v>
      </c>
      <c r="D13" s="16" t="n">
        <v>20000</v>
      </c>
      <c r="E13" s="16" t="n">
        <v>25000</v>
      </c>
      <c r="F13" s="1" t="str">
        <f aca="false">IF(COUNTA(A13:E13)=0,"",IF(NOT(AND(ISTEXT(A13),LEN(A13)=8,EXACT(LEFT(A13,4),"BUD-"),ISNUMBER(FIND(MID(A13,5,1)&amp;"x","0x1x2x3x4x5x6x7x8x9x")),ISNUMBER(FIND(MID(A13,6,1)&amp;"x","0x1x2x3x4x5x6x7x8x9x")),ISNUMBER(FIND(MID(A13,7,1)&amp;"x","0x1x2x3x4x5x6x7x8x9x")),ISNUMBER(FIND(MID(A13,8,1)&amp;"x","0x1x2x3x4x5x6x7x8x9x")))),"IDはBUD-と半角数字4桁",IF(COUNTIFS($A$8:$A$57,A13)&gt;1,"科目IDが重複",IF(NOT(AND(ISTEXT(B13),LEN(TRIM(B13))&gt;0,LEN(B13)&lt;=20,EXACT(CLEAN(B13),B13))),"科目は改行なし20文字以内",IF(NOT(OR(C13="収益",C13="費用")),"区分を選択",IF(NOT(AND(ISNUMBER(D13),D13&gt;=0,D13&lt;=1000000000,D13=INT(D13))),"予算を確認（空欄不可）",IF(NOT(AND(ISNUMBER(E13),E13&gt;=0,E13&lt;=1000000000,E13=INT(E13))),"実績を確認（空欄不可）","確認済み")))))))</f>
        <v>確認済み</v>
      </c>
      <c r="G13" s="1" t="n">
        <f aca="false">IF(F13="","",IF(F13="確認済み",0,1))</f>
        <v>0</v>
      </c>
    </row>
    <row r="14" customFormat="false" ht="32" hidden="false" customHeight="true" outlineLevel="0" collapsed="false">
      <c r="A14" s="13" t="s">
        <v>39</v>
      </c>
      <c r="B14" s="14" t="s">
        <v>40</v>
      </c>
      <c r="C14" s="15" t="s">
        <v>13</v>
      </c>
      <c r="D14" s="16" t="n">
        <v>0</v>
      </c>
      <c r="E14" s="16" t="n">
        <v>0</v>
      </c>
      <c r="F14" s="1" t="str">
        <f aca="false">IF(COUNTA(A14:E14)=0,"",IF(NOT(AND(ISTEXT(A14),LEN(A14)=8,EXACT(LEFT(A14,4),"BUD-"),ISNUMBER(FIND(MID(A14,5,1)&amp;"x","0x1x2x3x4x5x6x7x8x9x")),ISNUMBER(FIND(MID(A14,6,1)&amp;"x","0x1x2x3x4x5x6x7x8x9x")),ISNUMBER(FIND(MID(A14,7,1)&amp;"x","0x1x2x3x4x5x6x7x8x9x")),ISNUMBER(FIND(MID(A14,8,1)&amp;"x","0x1x2x3x4x5x6x7x8x9x")))),"IDはBUD-と半角数字4桁",IF(COUNTIFS($A$8:$A$57,A14)&gt;1,"科目IDが重複",IF(NOT(AND(ISTEXT(B14),LEN(TRIM(B14))&gt;0,LEN(B14)&lt;=20,EXACT(CLEAN(B14),B14))),"科目は改行なし20文字以内",IF(NOT(OR(C14="収益",C14="費用")),"区分を選択",IF(NOT(AND(ISNUMBER(D14),D14&gt;=0,D14&lt;=1000000000,D14=INT(D14))),"予算を確認（空欄不可）",IF(NOT(AND(ISNUMBER(E14),E14&gt;=0,E14&lt;=1000000000,E14=INT(E14))),"実績を確認（空欄不可）","確認済み")))))))</f>
        <v>確認済み</v>
      </c>
      <c r="G14" s="1" t="n">
        <f aca="false">IF(F14="","",IF(F14="確認済み",0,1))</f>
        <v>0</v>
      </c>
    </row>
    <row r="15" customFormat="false" ht="32" hidden="false" customHeight="true" outlineLevel="0" collapsed="false">
      <c r="A15" s="13"/>
      <c r="B15" s="14"/>
      <c r="C15" s="15"/>
      <c r="D15" s="16"/>
      <c r="E15" s="16"/>
      <c r="F15" s="1" t="str">
        <f aca="false">IF(COUNTA(A15:E15)=0,"",IF(NOT(AND(ISTEXT(A15),LEN(A15)=8,EXACT(LEFT(A15,4),"BUD-"),ISNUMBER(FIND(MID(A15,5,1)&amp;"x","0x1x2x3x4x5x6x7x8x9x")),ISNUMBER(FIND(MID(A15,6,1)&amp;"x","0x1x2x3x4x5x6x7x8x9x")),ISNUMBER(FIND(MID(A15,7,1)&amp;"x","0x1x2x3x4x5x6x7x8x9x")),ISNUMBER(FIND(MID(A15,8,1)&amp;"x","0x1x2x3x4x5x6x7x8x9x")))),"IDはBUD-と半角数字4桁",IF(COUNTIFS($A$8:$A$57,A15)&gt;1,"科目IDが重複",IF(NOT(AND(ISTEXT(B15),LEN(TRIM(B15))&gt;0,LEN(B15)&lt;=20,EXACT(CLEAN(B15),B15))),"科目は改行なし20文字以内",IF(NOT(OR(C15="収益",C15="費用")),"区分を選択",IF(NOT(AND(ISNUMBER(D15),D15&gt;=0,D15&lt;=1000000000,D15=INT(D15))),"予算を確認（空欄不可）",IF(NOT(AND(ISNUMBER(E15),E15&gt;=0,E15&lt;=1000000000,E15=INT(E15))),"実績を確認（空欄不可）","確認済み")))))))</f>
        <v/>
      </c>
      <c r="G15" s="1" t="str">
        <f aca="false">IF(F15="","",IF(F15="確認済み",0,1))</f>
        <v/>
      </c>
    </row>
    <row r="16" customFormat="false" ht="32" hidden="false" customHeight="true" outlineLevel="0" collapsed="false">
      <c r="A16" s="13"/>
      <c r="B16" s="14"/>
      <c r="C16" s="15"/>
      <c r="D16" s="16"/>
      <c r="E16" s="16"/>
      <c r="F16" s="1" t="str">
        <f aca="false">IF(COUNTA(A16:E16)=0,"",IF(NOT(AND(ISTEXT(A16),LEN(A16)=8,EXACT(LEFT(A16,4),"BUD-"),ISNUMBER(FIND(MID(A16,5,1)&amp;"x","0x1x2x3x4x5x6x7x8x9x")),ISNUMBER(FIND(MID(A16,6,1)&amp;"x","0x1x2x3x4x5x6x7x8x9x")),ISNUMBER(FIND(MID(A16,7,1)&amp;"x","0x1x2x3x4x5x6x7x8x9x")),ISNUMBER(FIND(MID(A16,8,1)&amp;"x","0x1x2x3x4x5x6x7x8x9x")))),"IDはBUD-と半角数字4桁",IF(COUNTIFS($A$8:$A$57,A16)&gt;1,"科目IDが重複",IF(NOT(AND(ISTEXT(B16),LEN(TRIM(B16))&gt;0,LEN(B16)&lt;=20,EXACT(CLEAN(B16),B16))),"科目は改行なし20文字以内",IF(NOT(OR(C16="収益",C16="費用")),"区分を選択",IF(NOT(AND(ISNUMBER(D16),D16&gt;=0,D16&lt;=1000000000,D16=INT(D16))),"予算を確認（空欄不可）",IF(NOT(AND(ISNUMBER(E16),E16&gt;=0,E16&lt;=1000000000,E16=INT(E16))),"実績を確認（空欄不可）","確認済み")))))))</f>
        <v/>
      </c>
      <c r="G16" s="1" t="str">
        <f aca="false">IF(F16="","",IF(F16="確認済み",0,1))</f>
        <v/>
      </c>
    </row>
    <row r="17" customFormat="false" ht="32" hidden="false" customHeight="true" outlineLevel="0" collapsed="false">
      <c r="A17" s="13"/>
      <c r="B17" s="14"/>
      <c r="C17" s="15"/>
      <c r="D17" s="16"/>
      <c r="E17" s="16"/>
      <c r="F17" s="1" t="str">
        <f aca="false">IF(COUNTA(A17:E17)=0,"",IF(NOT(AND(ISTEXT(A17),LEN(A17)=8,EXACT(LEFT(A17,4),"BUD-"),ISNUMBER(FIND(MID(A17,5,1)&amp;"x","0x1x2x3x4x5x6x7x8x9x")),ISNUMBER(FIND(MID(A17,6,1)&amp;"x","0x1x2x3x4x5x6x7x8x9x")),ISNUMBER(FIND(MID(A17,7,1)&amp;"x","0x1x2x3x4x5x6x7x8x9x")),ISNUMBER(FIND(MID(A17,8,1)&amp;"x","0x1x2x3x4x5x6x7x8x9x")))),"IDはBUD-と半角数字4桁",IF(COUNTIFS($A$8:$A$57,A17)&gt;1,"科目IDが重複",IF(NOT(AND(ISTEXT(B17),LEN(TRIM(B17))&gt;0,LEN(B17)&lt;=20,EXACT(CLEAN(B17),B17))),"科目は改行なし20文字以内",IF(NOT(OR(C17="収益",C17="費用")),"区分を選択",IF(NOT(AND(ISNUMBER(D17),D17&gt;=0,D17&lt;=1000000000,D17=INT(D17))),"予算を確認（空欄不可）",IF(NOT(AND(ISNUMBER(E17),E17&gt;=0,E17&lt;=1000000000,E17=INT(E17))),"実績を確認（空欄不可）","確認済み")))))))</f>
        <v/>
      </c>
      <c r="G17" s="1" t="str">
        <f aca="false">IF(F17="","",IF(F17="確認済み",0,1))</f>
        <v/>
      </c>
    </row>
    <row r="18" customFormat="false" ht="32" hidden="false" customHeight="true" outlineLevel="0" collapsed="false">
      <c r="A18" s="13"/>
      <c r="B18" s="14"/>
      <c r="C18" s="15"/>
      <c r="D18" s="16"/>
      <c r="E18" s="16"/>
      <c r="F18" s="1" t="str">
        <f aca="false">IF(COUNTA(A18:E18)=0,"",IF(NOT(AND(ISTEXT(A18),LEN(A18)=8,EXACT(LEFT(A18,4),"BUD-"),ISNUMBER(FIND(MID(A18,5,1)&amp;"x","0x1x2x3x4x5x6x7x8x9x")),ISNUMBER(FIND(MID(A18,6,1)&amp;"x","0x1x2x3x4x5x6x7x8x9x")),ISNUMBER(FIND(MID(A18,7,1)&amp;"x","0x1x2x3x4x5x6x7x8x9x")),ISNUMBER(FIND(MID(A18,8,1)&amp;"x","0x1x2x3x4x5x6x7x8x9x")))),"IDはBUD-と半角数字4桁",IF(COUNTIFS($A$8:$A$57,A18)&gt;1,"科目IDが重複",IF(NOT(AND(ISTEXT(B18),LEN(TRIM(B18))&gt;0,LEN(B18)&lt;=20,EXACT(CLEAN(B18),B18))),"科目は改行なし20文字以内",IF(NOT(OR(C18="収益",C18="費用")),"区分を選択",IF(NOT(AND(ISNUMBER(D18),D18&gt;=0,D18&lt;=1000000000,D18=INT(D18))),"予算を確認（空欄不可）",IF(NOT(AND(ISNUMBER(E18),E18&gt;=0,E18&lt;=1000000000,E18=INT(E18))),"実績を確認（空欄不可）","確認済み")))))))</f>
        <v/>
      </c>
      <c r="G18" s="1" t="str">
        <f aca="false">IF(F18="","",IF(F18="確認済み",0,1))</f>
        <v/>
      </c>
    </row>
    <row r="19" customFormat="false" ht="32" hidden="false" customHeight="true" outlineLevel="0" collapsed="false">
      <c r="A19" s="13"/>
      <c r="B19" s="14"/>
      <c r="C19" s="15"/>
      <c r="D19" s="16"/>
      <c r="E19" s="16"/>
      <c r="F19" s="1" t="str">
        <f aca="false">IF(COUNTA(A19:E19)=0,"",IF(NOT(AND(ISTEXT(A19),LEN(A19)=8,EXACT(LEFT(A19,4),"BUD-"),ISNUMBER(FIND(MID(A19,5,1)&amp;"x","0x1x2x3x4x5x6x7x8x9x")),ISNUMBER(FIND(MID(A19,6,1)&amp;"x","0x1x2x3x4x5x6x7x8x9x")),ISNUMBER(FIND(MID(A19,7,1)&amp;"x","0x1x2x3x4x5x6x7x8x9x")),ISNUMBER(FIND(MID(A19,8,1)&amp;"x","0x1x2x3x4x5x6x7x8x9x")))),"IDはBUD-と半角数字4桁",IF(COUNTIFS($A$8:$A$57,A19)&gt;1,"科目IDが重複",IF(NOT(AND(ISTEXT(B19),LEN(TRIM(B19))&gt;0,LEN(B19)&lt;=20,EXACT(CLEAN(B19),B19))),"科目は改行なし20文字以内",IF(NOT(OR(C19="収益",C19="費用")),"区分を選択",IF(NOT(AND(ISNUMBER(D19),D19&gt;=0,D19&lt;=1000000000,D19=INT(D19))),"予算を確認（空欄不可）",IF(NOT(AND(ISNUMBER(E19),E19&gt;=0,E19&lt;=1000000000,E19=INT(E19))),"実績を確認（空欄不可）","確認済み")))))))</f>
        <v/>
      </c>
      <c r="G19" s="1" t="str">
        <f aca="false">IF(F19="","",IF(F19="確認済み",0,1))</f>
        <v/>
      </c>
    </row>
    <row r="20" customFormat="false" ht="32" hidden="false" customHeight="true" outlineLevel="0" collapsed="false">
      <c r="A20" s="13"/>
      <c r="B20" s="14"/>
      <c r="C20" s="15"/>
      <c r="D20" s="16"/>
      <c r="E20" s="16"/>
      <c r="F20" s="1" t="str">
        <f aca="false">IF(COUNTA(A20:E20)=0,"",IF(NOT(AND(ISTEXT(A20),LEN(A20)=8,EXACT(LEFT(A20,4),"BUD-"),ISNUMBER(FIND(MID(A20,5,1)&amp;"x","0x1x2x3x4x5x6x7x8x9x")),ISNUMBER(FIND(MID(A20,6,1)&amp;"x","0x1x2x3x4x5x6x7x8x9x")),ISNUMBER(FIND(MID(A20,7,1)&amp;"x","0x1x2x3x4x5x6x7x8x9x")),ISNUMBER(FIND(MID(A20,8,1)&amp;"x","0x1x2x3x4x5x6x7x8x9x")))),"IDはBUD-と半角数字4桁",IF(COUNTIFS($A$8:$A$57,A20)&gt;1,"科目IDが重複",IF(NOT(AND(ISTEXT(B20),LEN(TRIM(B20))&gt;0,LEN(B20)&lt;=20,EXACT(CLEAN(B20),B20))),"科目は改行なし20文字以内",IF(NOT(OR(C20="収益",C20="費用")),"区分を選択",IF(NOT(AND(ISNUMBER(D20),D20&gt;=0,D20&lt;=1000000000,D20=INT(D20))),"予算を確認（空欄不可）",IF(NOT(AND(ISNUMBER(E20),E20&gt;=0,E20&lt;=1000000000,E20=INT(E20))),"実績を確認（空欄不可）","確認済み")))))))</f>
        <v/>
      </c>
      <c r="G20" s="1" t="str">
        <f aca="false">IF(F20="","",IF(F20="確認済み",0,1))</f>
        <v/>
      </c>
    </row>
    <row r="21" customFormat="false" ht="32" hidden="false" customHeight="true" outlineLevel="0" collapsed="false">
      <c r="A21" s="13"/>
      <c r="B21" s="14"/>
      <c r="C21" s="15"/>
      <c r="D21" s="16"/>
      <c r="E21" s="16"/>
      <c r="F21" s="1" t="str">
        <f aca="false">IF(COUNTA(A21:E21)=0,"",IF(NOT(AND(ISTEXT(A21),LEN(A21)=8,EXACT(LEFT(A21,4),"BUD-"),ISNUMBER(FIND(MID(A21,5,1)&amp;"x","0x1x2x3x4x5x6x7x8x9x")),ISNUMBER(FIND(MID(A21,6,1)&amp;"x","0x1x2x3x4x5x6x7x8x9x")),ISNUMBER(FIND(MID(A21,7,1)&amp;"x","0x1x2x3x4x5x6x7x8x9x")),ISNUMBER(FIND(MID(A21,8,1)&amp;"x","0x1x2x3x4x5x6x7x8x9x")))),"IDはBUD-と半角数字4桁",IF(COUNTIFS($A$8:$A$57,A21)&gt;1,"科目IDが重複",IF(NOT(AND(ISTEXT(B21),LEN(TRIM(B21))&gt;0,LEN(B21)&lt;=20,EXACT(CLEAN(B21),B21))),"科目は改行なし20文字以内",IF(NOT(OR(C21="収益",C21="費用")),"区分を選択",IF(NOT(AND(ISNUMBER(D21),D21&gt;=0,D21&lt;=1000000000,D21=INT(D21))),"予算を確認（空欄不可）",IF(NOT(AND(ISNUMBER(E21),E21&gt;=0,E21&lt;=1000000000,E21=INT(E21))),"実績を確認（空欄不可）","確認済み")))))))</f>
        <v/>
      </c>
      <c r="G21" s="1" t="str">
        <f aca="false">IF(F21="","",IF(F21="確認済み",0,1))</f>
        <v/>
      </c>
    </row>
    <row r="22" customFormat="false" ht="32" hidden="false" customHeight="true" outlineLevel="0" collapsed="false">
      <c r="A22" s="13"/>
      <c r="B22" s="14"/>
      <c r="C22" s="15"/>
      <c r="D22" s="16"/>
      <c r="E22" s="16"/>
      <c r="F22" s="1" t="str">
        <f aca="false">IF(COUNTA(A22:E22)=0,"",IF(NOT(AND(ISTEXT(A22),LEN(A22)=8,EXACT(LEFT(A22,4),"BUD-"),ISNUMBER(FIND(MID(A22,5,1)&amp;"x","0x1x2x3x4x5x6x7x8x9x")),ISNUMBER(FIND(MID(A22,6,1)&amp;"x","0x1x2x3x4x5x6x7x8x9x")),ISNUMBER(FIND(MID(A22,7,1)&amp;"x","0x1x2x3x4x5x6x7x8x9x")),ISNUMBER(FIND(MID(A22,8,1)&amp;"x","0x1x2x3x4x5x6x7x8x9x")))),"IDはBUD-と半角数字4桁",IF(COUNTIFS($A$8:$A$57,A22)&gt;1,"科目IDが重複",IF(NOT(AND(ISTEXT(B22),LEN(TRIM(B22))&gt;0,LEN(B22)&lt;=20,EXACT(CLEAN(B22),B22))),"科目は改行なし20文字以内",IF(NOT(OR(C22="収益",C22="費用")),"区分を選択",IF(NOT(AND(ISNUMBER(D22),D22&gt;=0,D22&lt;=1000000000,D22=INT(D22))),"予算を確認（空欄不可）",IF(NOT(AND(ISNUMBER(E22),E22&gt;=0,E22&lt;=1000000000,E22=INT(E22))),"実績を確認（空欄不可）","確認済み")))))))</f>
        <v/>
      </c>
      <c r="G22" s="1" t="str">
        <f aca="false">IF(F22="","",IF(F22="確認済み",0,1))</f>
        <v/>
      </c>
    </row>
    <row r="23" customFormat="false" ht="32" hidden="false" customHeight="true" outlineLevel="0" collapsed="false">
      <c r="A23" s="13"/>
      <c r="B23" s="14"/>
      <c r="C23" s="15"/>
      <c r="D23" s="16"/>
      <c r="E23" s="16"/>
      <c r="F23" s="1" t="str">
        <f aca="false">IF(COUNTA(A23:E23)=0,"",IF(NOT(AND(ISTEXT(A23),LEN(A23)=8,EXACT(LEFT(A23,4),"BUD-"),ISNUMBER(FIND(MID(A23,5,1)&amp;"x","0x1x2x3x4x5x6x7x8x9x")),ISNUMBER(FIND(MID(A23,6,1)&amp;"x","0x1x2x3x4x5x6x7x8x9x")),ISNUMBER(FIND(MID(A23,7,1)&amp;"x","0x1x2x3x4x5x6x7x8x9x")),ISNUMBER(FIND(MID(A23,8,1)&amp;"x","0x1x2x3x4x5x6x7x8x9x")))),"IDはBUD-と半角数字4桁",IF(COUNTIFS($A$8:$A$57,A23)&gt;1,"科目IDが重複",IF(NOT(AND(ISTEXT(B23),LEN(TRIM(B23))&gt;0,LEN(B23)&lt;=20,EXACT(CLEAN(B23),B23))),"科目は改行なし20文字以内",IF(NOT(OR(C23="収益",C23="費用")),"区分を選択",IF(NOT(AND(ISNUMBER(D23),D23&gt;=0,D23&lt;=1000000000,D23=INT(D23))),"予算を確認（空欄不可）",IF(NOT(AND(ISNUMBER(E23),E23&gt;=0,E23&lt;=1000000000,E23=INT(E23))),"実績を確認（空欄不可）","確認済み")))))))</f>
        <v/>
      </c>
      <c r="G23" s="1" t="str">
        <f aca="false">IF(F23="","",IF(F23="確認済み",0,1))</f>
        <v/>
      </c>
    </row>
    <row r="24" customFormat="false" ht="32" hidden="false" customHeight="true" outlineLevel="0" collapsed="false">
      <c r="A24" s="13"/>
      <c r="B24" s="14"/>
      <c r="C24" s="15"/>
      <c r="D24" s="16"/>
      <c r="E24" s="16"/>
      <c r="F24" s="1" t="str">
        <f aca="false">IF(COUNTA(A24:E24)=0,"",IF(NOT(AND(ISTEXT(A24),LEN(A24)=8,EXACT(LEFT(A24,4),"BUD-"),ISNUMBER(FIND(MID(A24,5,1)&amp;"x","0x1x2x3x4x5x6x7x8x9x")),ISNUMBER(FIND(MID(A24,6,1)&amp;"x","0x1x2x3x4x5x6x7x8x9x")),ISNUMBER(FIND(MID(A24,7,1)&amp;"x","0x1x2x3x4x5x6x7x8x9x")),ISNUMBER(FIND(MID(A24,8,1)&amp;"x","0x1x2x3x4x5x6x7x8x9x")))),"IDはBUD-と半角数字4桁",IF(COUNTIFS($A$8:$A$57,A24)&gt;1,"科目IDが重複",IF(NOT(AND(ISTEXT(B24),LEN(TRIM(B24))&gt;0,LEN(B24)&lt;=20,EXACT(CLEAN(B24),B24))),"科目は改行なし20文字以内",IF(NOT(OR(C24="収益",C24="費用")),"区分を選択",IF(NOT(AND(ISNUMBER(D24),D24&gt;=0,D24&lt;=1000000000,D24=INT(D24))),"予算を確認（空欄不可）",IF(NOT(AND(ISNUMBER(E24),E24&gt;=0,E24&lt;=1000000000,E24=INT(E24))),"実績を確認（空欄不可）","確認済み")))))))</f>
        <v/>
      </c>
      <c r="G24" s="1" t="str">
        <f aca="false">IF(F24="","",IF(F24="確認済み",0,1))</f>
        <v/>
      </c>
    </row>
    <row r="25" customFormat="false" ht="32" hidden="false" customHeight="true" outlineLevel="0" collapsed="false">
      <c r="A25" s="13"/>
      <c r="B25" s="14"/>
      <c r="C25" s="15"/>
      <c r="D25" s="16"/>
      <c r="E25" s="16"/>
      <c r="F25" s="1" t="str">
        <f aca="false">IF(COUNTA(A25:E25)=0,"",IF(NOT(AND(ISTEXT(A25),LEN(A25)=8,EXACT(LEFT(A25,4),"BUD-"),ISNUMBER(FIND(MID(A25,5,1)&amp;"x","0x1x2x3x4x5x6x7x8x9x")),ISNUMBER(FIND(MID(A25,6,1)&amp;"x","0x1x2x3x4x5x6x7x8x9x")),ISNUMBER(FIND(MID(A25,7,1)&amp;"x","0x1x2x3x4x5x6x7x8x9x")),ISNUMBER(FIND(MID(A25,8,1)&amp;"x","0x1x2x3x4x5x6x7x8x9x")))),"IDはBUD-と半角数字4桁",IF(COUNTIFS($A$8:$A$57,A25)&gt;1,"科目IDが重複",IF(NOT(AND(ISTEXT(B25),LEN(TRIM(B25))&gt;0,LEN(B25)&lt;=20,EXACT(CLEAN(B25),B25))),"科目は改行なし20文字以内",IF(NOT(OR(C25="収益",C25="費用")),"区分を選択",IF(NOT(AND(ISNUMBER(D25),D25&gt;=0,D25&lt;=1000000000,D25=INT(D25))),"予算を確認（空欄不可）",IF(NOT(AND(ISNUMBER(E25),E25&gt;=0,E25&lt;=1000000000,E25=INT(E25))),"実績を確認（空欄不可）","確認済み")))))))</f>
        <v/>
      </c>
      <c r="G25" s="1" t="str">
        <f aca="false">IF(F25="","",IF(F25="確認済み",0,1))</f>
        <v/>
      </c>
    </row>
    <row r="26" customFormat="false" ht="32" hidden="false" customHeight="true" outlineLevel="0" collapsed="false">
      <c r="A26" s="13"/>
      <c r="B26" s="14"/>
      <c r="C26" s="15"/>
      <c r="D26" s="16"/>
      <c r="E26" s="16"/>
      <c r="F26" s="1" t="str">
        <f aca="false">IF(COUNTA(A26:E26)=0,"",IF(NOT(AND(ISTEXT(A26),LEN(A26)=8,EXACT(LEFT(A26,4),"BUD-"),ISNUMBER(FIND(MID(A26,5,1)&amp;"x","0x1x2x3x4x5x6x7x8x9x")),ISNUMBER(FIND(MID(A26,6,1)&amp;"x","0x1x2x3x4x5x6x7x8x9x")),ISNUMBER(FIND(MID(A26,7,1)&amp;"x","0x1x2x3x4x5x6x7x8x9x")),ISNUMBER(FIND(MID(A26,8,1)&amp;"x","0x1x2x3x4x5x6x7x8x9x")))),"IDはBUD-と半角数字4桁",IF(COUNTIFS($A$8:$A$57,A26)&gt;1,"科目IDが重複",IF(NOT(AND(ISTEXT(B26),LEN(TRIM(B26))&gt;0,LEN(B26)&lt;=20,EXACT(CLEAN(B26),B26))),"科目は改行なし20文字以内",IF(NOT(OR(C26="収益",C26="費用")),"区分を選択",IF(NOT(AND(ISNUMBER(D26),D26&gt;=0,D26&lt;=1000000000,D26=INT(D26))),"予算を確認（空欄不可）",IF(NOT(AND(ISNUMBER(E26),E26&gt;=0,E26&lt;=1000000000,E26=INT(E26))),"実績を確認（空欄不可）","確認済み")))))))</f>
        <v/>
      </c>
      <c r="G26" s="1" t="str">
        <f aca="false">IF(F26="","",IF(F26="確認済み",0,1))</f>
        <v/>
      </c>
    </row>
    <row r="27" customFormat="false" ht="32" hidden="false" customHeight="true" outlineLevel="0" collapsed="false">
      <c r="A27" s="13"/>
      <c r="B27" s="14"/>
      <c r="C27" s="15"/>
      <c r="D27" s="16"/>
      <c r="E27" s="16"/>
      <c r="F27" s="1" t="str">
        <f aca="false">IF(COUNTA(A27:E27)=0,"",IF(NOT(AND(ISTEXT(A27),LEN(A27)=8,EXACT(LEFT(A27,4),"BUD-"),ISNUMBER(FIND(MID(A27,5,1)&amp;"x","0x1x2x3x4x5x6x7x8x9x")),ISNUMBER(FIND(MID(A27,6,1)&amp;"x","0x1x2x3x4x5x6x7x8x9x")),ISNUMBER(FIND(MID(A27,7,1)&amp;"x","0x1x2x3x4x5x6x7x8x9x")),ISNUMBER(FIND(MID(A27,8,1)&amp;"x","0x1x2x3x4x5x6x7x8x9x")))),"IDはBUD-と半角数字4桁",IF(COUNTIFS($A$8:$A$57,A27)&gt;1,"科目IDが重複",IF(NOT(AND(ISTEXT(B27),LEN(TRIM(B27))&gt;0,LEN(B27)&lt;=20,EXACT(CLEAN(B27),B27))),"科目は改行なし20文字以内",IF(NOT(OR(C27="収益",C27="費用")),"区分を選択",IF(NOT(AND(ISNUMBER(D27),D27&gt;=0,D27&lt;=1000000000,D27=INT(D27))),"予算を確認（空欄不可）",IF(NOT(AND(ISNUMBER(E27),E27&gt;=0,E27&lt;=1000000000,E27=INT(E27))),"実績を確認（空欄不可）","確認済み")))))))</f>
        <v/>
      </c>
      <c r="G27" s="1" t="str">
        <f aca="false">IF(F27="","",IF(F27="確認済み",0,1))</f>
        <v/>
      </c>
    </row>
    <row r="28" customFormat="false" ht="32" hidden="false" customHeight="true" outlineLevel="0" collapsed="false">
      <c r="A28" s="13"/>
      <c r="B28" s="14"/>
      <c r="C28" s="15"/>
      <c r="D28" s="16"/>
      <c r="E28" s="16"/>
      <c r="F28" s="1" t="str">
        <f aca="false">IF(COUNTA(A28:E28)=0,"",IF(NOT(AND(ISTEXT(A28),LEN(A28)=8,EXACT(LEFT(A28,4),"BUD-"),ISNUMBER(FIND(MID(A28,5,1)&amp;"x","0x1x2x3x4x5x6x7x8x9x")),ISNUMBER(FIND(MID(A28,6,1)&amp;"x","0x1x2x3x4x5x6x7x8x9x")),ISNUMBER(FIND(MID(A28,7,1)&amp;"x","0x1x2x3x4x5x6x7x8x9x")),ISNUMBER(FIND(MID(A28,8,1)&amp;"x","0x1x2x3x4x5x6x7x8x9x")))),"IDはBUD-と半角数字4桁",IF(COUNTIFS($A$8:$A$57,A28)&gt;1,"科目IDが重複",IF(NOT(AND(ISTEXT(B28),LEN(TRIM(B28))&gt;0,LEN(B28)&lt;=20,EXACT(CLEAN(B28),B28))),"科目は改行なし20文字以内",IF(NOT(OR(C28="収益",C28="費用")),"区分を選択",IF(NOT(AND(ISNUMBER(D28),D28&gt;=0,D28&lt;=1000000000,D28=INT(D28))),"予算を確認（空欄不可）",IF(NOT(AND(ISNUMBER(E28),E28&gt;=0,E28&lt;=1000000000,E28=INT(E28))),"実績を確認（空欄不可）","確認済み")))))))</f>
        <v/>
      </c>
      <c r="G28" s="1" t="str">
        <f aca="false">IF(F28="","",IF(F28="確認済み",0,1))</f>
        <v/>
      </c>
    </row>
    <row r="29" customFormat="false" ht="32" hidden="false" customHeight="true" outlineLevel="0" collapsed="false">
      <c r="A29" s="13"/>
      <c r="B29" s="14"/>
      <c r="C29" s="15"/>
      <c r="D29" s="16"/>
      <c r="E29" s="16"/>
      <c r="F29" s="1" t="str">
        <f aca="false">IF(COUNTA(A29:E29)=0,"",IF(NOT(AND(ISTEXT(A29),LEN(A29)=8,EXACT(LEFT(A29,4),"BUD-"),ISNUMBER(FIND(MID(A29,5,1)&amp;"x","0x1x2x3x4x5x6x7x8x9x")),ISNUMBER(FIND(MID(A29,6,1)&amp;"x","0x1x2x3x4x5x6x7x8x9x")),ISNUMBER(FIND(MID(A29,7,1)&amp;"x","0x1x2x3x4x5x6x7x8x9x")),ISNUMBER(FIND(MID(A29,8,1)&amp;"x","0x1x2x3x4x5x6x7x8x9x")))),"IDはBUD-と半角数字4桁",IF(COUNTIFS($A$8:$A$57,A29)&gt;1,"科目IDが重複",IF(NOT(AND(ISTEXT(B29),LEN(TRIM(B29))&gt;0,LEN(B29)&lt;=20,EXACT(CLEAN(B29),B29))),"科目は改行なし20文字以内",IF(NOT(OR(C29="収益",C29="費用")),"区分を選択",IF(NOT(AND(ISNUMBER(D29),D29&gt;=0,D29&lt;=1000000000,D29=INT(D29))),"予算を確認（空欄不可）",IF(NOT(AND(ISNUMBER(E29),E29&gt;=0,E29&lt;=1000000000,E29=INT(E29))),"実績を確認（空欄不可）","確認済み")))))))</f>
        <v/>
      </c>
      <c r="G29" s="1" t="str">
        <f aca="false">IF(F29="","",IF(F29="確認済み",0,1))</f>
        <v/>
      </c>
    </row>
    <row r="30" customFormat="false" ht="32" hidden="false" customHeight="true" outlineLevel="0" collapsed="false">
      <c r="A30" s="13"/>
      <c r="B30" s="14"/>
      <c r="C30" s="15"/>
      <c r="D30" s="16"/>
      <c r="E30" s="16"/>
      <c r="F30" s="1" t="str">
        <f aca="false">IF(COUNTA(A30:E30)=0,"",IF(NOT(AND(ISTEXT(A30),LEN(A30)=8,EXACT(LEFT(A30,4),"BUD-"),ISNUMBER(FIND(MID(A30,5,1)&amp;"x","0x1x2x3x4x5x6x7x8x9x")),ISNUMBER(FIND(MID(A30,6,1)&amp;"x","0x1x2x3x4x5x6x7x8x9x")),ISNUMBER(FIND(MID(A30,7,1)&amp;"x","0x1x2x3x4x5x6x7x8x9x")),ISNUMBER(FIND(MID(A30,8,1)&amp;"x","0x1x2x3x4x5x6x7x8x9x")))),"IDはBUD-と半角数字4桁",IF(COUNTIFS($A$8:$A$57,A30)&gt;1,"科目IDが重複",IF(NOT(AND(ISTEXT(B30),LEN(TRIM(B30))&gt;0,LEN(B30)&lt;=20,EXACT(CLEAN(B30),B30))),"科目は改行なし20文字以内",IF(NOT(OR(C30="収益",C30="費用")),"区分を選択",IF(NOT(AND(ISNUMBER(D30),D30&gt;=0,D30&lt;=1000000000,D30=INT(D30))),"予算を確認（空欄不可）",IF(NOT(AND(ISNUMBER(E30),E30&gt;=0,E30&lt;=1000000000,E30=INT(E30))),"実績を確認（空欄不可）","確認済み")))))))</f>
        <v/>
      </c>
      <c r="G30" s="1" t="str">
        <f aca="false">IF(F30="","",IF(F30="確認済み",0,1))</f>
        <v/>
      </c>
    </row>
    <row r="31" customFormat="false" ht="32" hidden="false" customHeight="true" outlineLevel="0" collapsed="false">
      <c r="A31" s="13"/>
      <c r="B31" s="14"/>
      <c r="C31" s="15"/>
      <c r="D31" s="16"/>
      <c r="E31" s="16"/>
      <c r="F31" s="1" t="str">
        <f aca="false">IF(COUNTA(A31:E31)=0,"",IF(NOT(AND(ISTEXT(A31),LEN(A31)=8,EXACT(LEFT(A31,4),"BUD-"),ISNUMBER(FIND(MID(A31,5,1)&amp;"x","0x1x2x3x4x5x6x7x8x9x")),ISNUMBER(FIND(MID(A31,6,1)&amp;"x","0x1x2x3x4x5x6x7x8x9x")),ISNUMBER(FIND(MID(A31,7,1)&amp;"x","0x1x2x3x4x5x6x7x8x9x")),ISNUMBER(FIND(MID(A31,8,1)&amp;"x","0x1x2x3x4x5x6x7x8x9x")))),"IDはBUD-と半角数字4桁",IF(COUNTIFS($A$8:$A$57,A31)&gt;1,"科目IDが重複",IF(NOT(AND(ISTEXT(B31),LEN(TRIM(B31))&gt;0,LEN(B31)&lt;=20,EXACT(CLEAN(B31),B31))),"科目は改行なし20文字以内",IF(NOT(OR(C31="収益",C31="費用")),"区分を選択",IF(NOT(AND(ISNUMBER(D31),D31&gt;=0,D31&lt;=1000000000,D31=INT(D31))),"予算を確認（空欄不可）",IF(NOT(AND(ISNUMBER(E31),E31&gt;=0,E31&lt;=1000000000,E31=INT(E31))),"実績を確認（空欄不可）","確認済み")))))))</f>
        <v/>
      </c>
      <c r="G31" s="1" t="str">
        <f aca="false">IF(F31="","",IF(F31="確認済み",0,1))</f>
        <v/>
      </c>
    </row>
    <row r="32" customFormat="false" ht="32" hidden="false" customHeight="true" outlineLevel="0" collapsed="false">
      <c r="A32" s="13"/>
      <c r="B32" s="14"/>
      <c r="C32" s="15"/>
      <c r="D32" s="16"/>
      <c r="E32" s="16"/>
      <c r="F32" s="1" t="str">
        <f aca="false">IF(COUNTA(A32:E32)=0,"",IF(NOT(AND(ISTEXT(A32),LEN(A32)=8,EXACT(LEFT(A32,4),"BUD-"),ISNUMBER(FIND(MID(A32,5,1)&amp;"x","0x1x2x3x4x5x6x7x8x9x")),ISNUMBER(FIND(MID(A32,6,1)&amp;"x","0x1x2x3x4x5x6x7x8x9x")),ISNUMBER(FIND(MID(A32,7,1)&amp;"x","0x1x2x3x4x5x6x7x8x9x")),ISNUMBER(FIND(MID(A32,8,1)&amp;"x","0x1x2x3x4x5x6x7x8x9x")))),"IDはBUD-と半角数字4桁",IF(COUNTIFS($A$8:$A$57,A32)&gt;1,"科目IDが重複",IF(NOT(AND(ISTEXT(B32),LEN(TRIM(B32))&gt;0,LEN(B32)&lt;=20,EXACT(CLEAN(B32),B32))),"科目は改行なし20文字以内",IF(NOT(OR(C32="収益",C32="費用")),"区分を選択",IF(NOT(AND(ISNUMBER(D32),D32&gt;=0,D32&lt;=1000000000,D32=INT(D32))),"予算を確認（空欄不可）",IF(NOT(AND(ISNUMBER(E32),E32&gt;=0,E32&lt;=1000000000,E32=INT(E32))),"実績を確認（空欄不可）","確認済み")))))))</f>
        <v/>
      </c>
      <c r="G32" s="1" t="str">
        <f aca="false">IF(F32="","",IF(F32="確認済み",0,1))</f>
        <v/>
      </c>
    </row>
    <row r="33" customFormat="false" ht="32" hidden="false" customHeight="true" outlineLevel="0" collapsed="false">
      <c r="A33" s="13"/>
      <c r="B33" s="14"/>
      <c r="C33" s="15"/>
      <c r="D33" s="16"/>
      <c r="E33" s="16"/>
      <c r="F33" s="1" t="str">
        <f aca="false">IF(COUNTA(A33:E33)=0,"",IF(NOT(AND(ISTEXT(A33),LEN(A33)=8,EXACT(LEFT(A33,4),"BUD-"),ISNUMBER(FIND(MID(A33,5,1)&amp;"x","0x1x2x3x4x5x6x7x8x9x")),ISNUMBER(FIND(MID(A33,6,1)&amp;"x","0x1x2x3x4x5x6x7x8x9x")),ISNUMBER(FIND(MID(A33,7,1)&amp;"x","0x1x2x3x4x5x6x7x8x9x")),ISNUMBER(FIND(MID(A33,8,1)&amp;"x","0x1x2x3x4x5x6x7x8x9x")))),"IDはBUD-と半角数字4桁",IF(COUNTIFS($A$8:$A$57,A33)&gt;1,"科目IDが重複",IF(NOT(AND(ISTEXT(B33),LEN(TRIM(B33))&gt;0,LEN(B33)&lt;=20,EXACT(CLEAN(B33),B33))),"科目は改行なし20文字以内",IF(NOT(OR(C33="収益",C33="費用")),"区分を選択",IF(NOT(AND(ISNUMBER(D33),D33&gt;=0,D33&lt;=1000000000,D33=INT(D33))),"予算を確認（空欄不可）",IF(NOT(AND(ISNUMBER(E33),E33&gt;=0,E33&lt;=1000000000,E33=INT(E33))),"実績を確認（空欄不可）","確認済み")))))))</f>
        <v/>
      </c>
      <c r="G33" s="1" t="str">
        <f aca="false">IF(F33="","",IF(F33="確認済み",0,1))</f>
        <v/>
      </c>
    </row>
    <row r="34" customFormat="false" ht="32" hidden="false" customHeight="true" outlineLevel="0" collapsed="false">
      <c r="A34" s="13"/>
      <c r="B34" s="14"/>
      <c r="C34" s="15"/>
      <c r="D34" s="16"/>
      <c r="E34" s="16"/>
      <c r="F34" s="1" t="str">
        <f aca="false">IF(COUNTA(A34:E34)=0,"",IF(NOT(AND(ISTEXT(A34),LEN(A34)=8,EXACT(LEFT(A34,4),"BUD-"),ISNUMBER(FIND(MID(A34,5,1)&amp;"x","0x1x2x3x4x5x6x7x8x9x")),ISNUMBER(FIND(MID(A34,6,1)&amp;"x","0x1x2x3x4x5x6x7x8x9x")),ISNUMBER(FIND(MID(A34,7,1)&amp;"x","0x1x2x3x4x5x6x7x8x9x")),ISNUMBER(FIND(MID(A34,8,1)&amp;"x","0x1x2x3x4x5x6x7x8x9x")))),"IDはBUD-と半角数字4桁",IF(COUNTIFS($A$8:$A$57,A34)&gt;1,"科目IDが重複",IF(NOT(AND(ISTEXT(B34),LEN(TRIM(B34))&gt;0,LEN(B34)&lt;=20,EXACT(CLEAN(B34),B34))),"科目は改行なし20文字以内",IF(NOT(OR(C34="収益",C34="費用")),"区分を選択",IF(NOT(AND(ISNUMBER(D34),D34&gt;=0,D34&lt;=1000000000,D34=INT(D34))),"予算を確認（空欄不可）",IF(NOT(AND(ISNUMBER(E34),E34&gt;=0,E34&lt;=1000000000,E34=INT(E34))),"実績を確認（空欄不可）","確認済み")))))))</f>
        <v/>
      </c>
      <c r="G34" s="1" t="str">
        <f aca="false">IF(F34="","",IF(F34="確認済み",0,1))</f>
        <v/>
      </c>
    </row>
    <row r="35" customFormat="false" ht="32" hidden="false" customHeight="true" outlineLevel="0" collapsed="false">
      <c r="A35" s="13"/>
      <c r="B35" s="14"/>
      <c r="C35" s="15"/>
      <c r="D35" s="16"/>
      <c r="E35" s="16"/>
      <c r="F35" s="1" t="str">
        <f aca="false">IF(COUNTA(A35:E35)=0,"",IF(NOT(AND(ISTEXT(A35),LEN(A35)=8,EXACT(LEFT(A35,4),"BUD-"),ISNUMBER(FIND(MID(A35,5,1)&amp;"x","0x1x2x3x4x5x6x7x8x9x")),ISNUMBER(FIND(MID(A35,6,1)&amp;"x","0x1x2x3x4x5x6x7x8x9x")),ISNUMBER(FIND(MID(A35,7,1)&amp;"x","0x1x2x3x4x5x6x7x8x9x")),ISNUMBER(FIND(MID(A35,8,1)&amp;"x","0x1x2x3x4x5x6x7x8x9x")))),"IDはBUD-と半角数字4桁",IF(COUNTIFS($A$8:$A$57,A35)&gt;1,"科目IDが重複",IF(NOT(AND(ISTEXT(B35),LEN(TRIM(B35))&gt;0,LEN(B35)&lt;=20,EXACT(CLEAN(B35),B35))),"科目は改行なし20文字以内",IF(NOT(OR(C35="収益",C35="費用")),"区分を選択",IF(NOT(AND(ISNUMBER(D35),D35&gt;=0,D35&lt;=1000000000,D35=INT(D35))),"予算を確認（空欄不可）",IF(NOT(AND(ISNUMBER(E35),E35&gt;=0,E35&lt;=1000000000,E35=INT(E35))),"実績を確認（空欄不可）","確認済み")))))))</f>
        <v/>
      </c>
      <c r="G35" s="1" t="str">
        <f aca="false">IF(F35="","",IF(F35="確認済み",0,1))</f>
        <v/>
      </c>
    </row>
    <row r="36" customFormat="false" ht="32" hidden="false" customHeight="true" outlineLevel="0" collapsed="false">
      <c r="A36" s="13"/>
      <c r="B36" s="14"/>
      <c r="C36" s="15"/>
      <c r="D36" s="16"/>
      <c r="E36" s="16"/>
      <c r="F36" s="1" t="str">
        <f aca="false">IF(COUNTA(A36:E36)=0,"",IF(NOT(AND(ISTEXT(A36),LEN(A36)=8,EXACT(LEFT(A36,4),"BUD-"),ISNUMBER(FIND(MID(A36,5,1)&amp;"x","0x1x2x3x4x5x6x7x8x9x")),ISNUMBER(FIND(MID(A36,6,1)&amp;"x","0x1x2x3x4x5x6x7x8x9x")),ISNUMBER(FIND(MID(A36,7,1)&amp;"x","0x1x2x3x4x5x6x7x8x9x")),ISNUMBER(FIND(MID(A36,8,1)&amp;"x","0x1x2x3x4x5x6x7x8x9x")))),"IDはBUD-と半角数字4桁",IF(COUNTIFS($A$8:$A$57,A36)&gt;1,"科目IDが重複",IF(NOT(AND(ISTEXT(B36),LEN(TRIM(B36))&gt;0,LEN(B36)&lt;=20,EXACT(CLEAN(B36),B36))),"科目は改行なし20文字以内",IF(NOT(OR(C36="収益",C36="費用")),"区分を選択",IF(NOT(AND(ISNUMBER(D36),D36&gt;=0,D36&lt;=1000000000,D36=INT(D36))),"予算を確認（空欄不可）",IF(NOT(AND(ISNUMBER(E36),E36&gt;=0,E36&lt;=1000000000,E36=INT(E36))),"実績を確認（空欄不可）","確認済み")))))))</f>
        <v/>
      </c>
      <c r="G36" s="1" t="str">
        <f aca="false">IF(F36="","",IF(F36="確認済み",0,1))</f>
        <v/>
      </c>
    </row>
    <row r="37" customFormat="false" ht="32" hidden="false" customHeight="true" outlineLevel="0" collapsed="false">
      <c r="A37" s="13"/>
      <c r="B37" s="14"/>
      <c r="C37" s="15"/>
      <c r="D37" s="16"/>
      <c r="E37" s="16"/>
      <c r="F37" s="1" t="str">
        <f aca="false">IF(COUNTA(A37:E37)=0,"",IF(NOT(AND(ISTEXT(A37),LEN(A37)=8,EXACT(LEFT(A37,4),"BUD-"),ISNUMBER(FIND(MID(A37,5,1)&amp;"x","0x1x2x3x4x5x6x7x8x9x")),ISNUMBER(FIND(MID(A37,6,1)&amp;"x","0x1x2x3x4x5x6x7x8x9x")),ISNUMBER(FIND(MID(A37,7,1)&amp;"x","0x1x2x3x4x5x6x7x8x9x")),ISNUMBER(FIND(MID(A37,8,1)&amp;"x","0x1x2x3x4x5x6x7x8x9x")))),"IDはBUD-と半角数字4桁",IF(COUNTIFS($A$8:$A$57,A37)&gt;1,"科目IDが重複",IF(NOT(AND(ISTEXT(B37),LEN(TRIM(B37))&gt;0,LEN(B37)&lt;=20,EXACT(CLEAN(B37),B37))),"科目は改行なし20文字以内",IF(NOT(OR(C37="収益",C37="費用")),"区分を選択",IF(NOT(AND(ISNUMBER(D37),D37&gt;=0,D37&lt;=1000000000,D37=INT(D37))),"予算を確認（空欄不可）",IF(NOT(AND(ISNUMBER(E37),E37&gt;=0,E37&lt;=1000000000,E37=INT(E37))),"実績を確認（空欄不可）","確認済み")))))))</f>
        <v/>
      </c>
      <c r="G37" s="1" t="str">
        <f aca="false">IF(F37="","",IF(F37="確認済み",0,1))</f>
        <v/>
      </c>
    </row>
    <row r="38" customFormat="false" ht="32" hidden="false" customHeight="true" outlineLevel="0" collapsed="false">
      <c r="A38" s="13"/>
      <c r="B38" s="14"/>
      <c r="C38" s="15"/>
      <c r="D38" s="16"/>
      <c r="E38" s="16"/>
      <c r="F38" s="1" t="str">
        <f aca="false">IF(COUNTA(A38:E38)=0,"",IF(NOT(AND(ISTEXT(A38),LEN(A38)=8,EXACT(LEFT(A38,4),"BUD-"),ISNUMBER(FIND(MID(A38,5,1)&amp;"x","0x1x2x3x4x5x6x7x8x9x")),ISNUMBER(FIND(MID(A38,6,1)&amp;"x","0x1x2x3x4x5x6x7x8x9x")),ISNUMBER(FIND(MID(A38,7,1)&amp;"x","0x1x2x3x4x5x6x7x8x9x")),ISNUMBER(FIND(MID(A38,8,1)&amp;"x","0x1x2x3x4x5x6x7x8x9x")))),"IDはBUD-と半角数字4桁",IF(COUNTIFS($A$8:$A$57,A38)&gt;1,"科目IDが重複",IF(NOT(AND(ISTEXT(B38),LEN(TRIM(B38))&gt;0,LEN(B38)&lt;=20,EXACT(CLEAN(B38),B38))),"科目は改行なし20文字以内",IF(NOT(OR(C38="収益",C38="費用")),"区分を選択",IF(NOT(AND(ISNUMBER(D38),D38&gt;=0,D38&lt;=1000000000,D38=INT(D38))),"予算を確認（空欄不可）",IF(NOT(AND(ISNUMBER(E38),E38&gt;=0,E38&lt;=1000000000,E38=INT(E38))),"実績を確認（空欄不可）","確認済み")))))))</f>
        <v/>
      </c>
      <c r="G38" s="1" t="str">
        <f aca="false">IF(F38="","",IF(F38="確認済み",0,1))</f>
        <v/>
      </c>
    </row>
    <row r="39" customFormat="false" ht="32" hidden="false" customHeight="true" outlineLevel="0" collapsed="false">
      <c r="A39" s="13"/>
      <c r="B39" s="14"/>
      <c r="C39" s="15"/>
      <c r="D39" s="16"/>
      <c r="E39" s="16"/>
      <c r="F39" s="1" t="str">
        <f aca="false">IF(COUNTA(A39:E39)=0,"",IF(NOT(AND(ISTEXT(A39),LEN(A39)=8,EXACT(LEFT(A39,4),"BUD-"),ISNUMBER(FIND(MID(A39,5,1)&amp;"x","0x1x2x3x4x5x6x7x8x9x")),ISNUMBER(FIND(MID(A39,6,1)&amp;"x","0x1x2x3x4x5x6x7x8x9x")),ISNUMBER(FIND(MID(A39,7,1)&amp;"x","0x1x2x3x4x5x6x7x8x9x")),ISNUMBER(FIND(MID(A39,8,1)&amp;"x","0x1x2x3x4x5x6x7x8x9x")))),"IDはBUD-と半角数字4桁",IF(COUNTIFS($A$8:$A$57,A39)&gt;1,"科目IDが重複",IF(NOT(AND(ISTEXT(B39),LEN(TRIM(B39))&gt;0,LEN(B39)&lt;=20,EXACT(CLEAN(B39),B39))),"科目は改行なし20文字以内",IF(NOT(OR(C39="収益",C39="費用")),"区分を選択",IF(NOT(AND(ISNUMBER(D39),D39&gt;=0,D39&lt;=1000000000,D39=INT(D39))),"予算を確認（空欄不可）",IF(NOT(AND(ISNUMBER(E39),E39&gt;=0,E39&lt;=1000000000,E39=INT(E39))),"実績を確認（空欄不可）","確認済み")))))))</f>
        <v/>
      </c>
      <c r="G39" s="1" t="str">
        <f aca="false">IF(F39="","",IF(F39="確認済み",0,1))</f>
        <v/>
      </c>
    </row>
    <row r="40" customFormat="false" ht="32" hidden="false" customHeight="true" outlineLevel="0" collapsed="false">
      <c r="A40" s="13"/>
      <c r="B40" s="14"/>
      <c r="C40" s="15"/>
      <c r="D40" s="16"/>
      <c r="E40" s="16"/>
      <c r="F40" s="1" t="str">
        <f aca="false">IF(COUNTA(A40:E40)=0,"",IF(NOT(AND(ISTEXT(A40),LEN(A40)=8,EXACT(LEFT(A40,4),"BUD-"),ISNUMBER(FIND(MID(A40,5,1)&amp;"x","0x1x2x3x4x5x6x7x8x9x")),ISNUMBER(FIND(MID(A40,6,1)&amp;"x","0x1x2x3x4x5x6x7x8x9x")),ISNUMBER(FIND(MID(A40,7,1)&amp;"x","0x1x2x3x4x5x6x7x8x9x")),ISNUMBER(FIND(MID(A40,8,1)&amp;"x","0x1x2x3x4x5x6x7x8x9x")))),"IDはBUD-と半角数字4桁",IF(COUNTIFS($A$8:$A$57,A40)&gt;1,"科目IDが重複",IF(NOT(AND(ISTEXT(B40),LEN(TRIM(B40))&gt;0,LEN(B40)&lt;=20,EXACT(CLEAN(B40),B40))),"科目は改行なし20文字以内",IF(NOT(OR(C40="収益",C40="費用")),"区分を選択",IF(NOT(AND(ISNUMBER(D40),D40&gt;=0,D40&lt;=1000000000,D40=INT(D40))),"予算を確認（空欄不可）",IF(NOT(AND(ISNUMBER(E40),E40&gt;=0,E40&lt;=1000000000,E40=INT(E40))),"実績を確認（空欄不可）","確認済み")))))))</f>
        <v/>
      </c>
      <c r="G40" s="1" t="str">
        <f aca="false">IF(F40="","",IF(F40="確認済み",0,1))</f>
        <v/>
      </c>
    </row>
    <row r="41" customFormat="false" ht="32" hidden="false" customHeight="true" outlineLevel="0" collapsed="false">
      <c r="A41" s="13"/>
      <c r="B41" s="14"/>
      <c r="C41" s="15"/>
      <c r="D41" s="16"/>
      <c r="E41" s="16"/>
      <c r="F41" s="1" t="str">
        <f aca="false">IF(COUNTA(A41:E41)=0,"",IF(NOT(AND(ISTEXT(A41),LEN(A41)=8,EXACT(LEFT(A41,4),"BUD-"),ISNUMBER(FIND(MID(A41,5,1)&amp;"x","0x1x2x3x4x5x6x7x8x9x")),ISNUMBER(FIND(MID(A41,6,1)&amp;"x","0x1x2x3x4x5x6x7x8x9x")),ISNUMBER(FIND(MID(A41,7,1)&amp;"x","0x1x2x3x4x5x6x7x8x9x")),ISNUMBER(FIND(MID(A41,8,1)&amp;"x","0x1x2x3x4x5x6x7x8x9x")))),"IDはBUD-と半角数字4桁",IF(COUNTIFS($A$8:$A$57,A41)&gt;1,"科目IDが重複",IF(NOT(AND(ISTEXT(B41),LEN(TRIM(B41))&gt;0,LEN(B41)&lt;=20,EXACT(CLEAN(B41),B41))),"科目は改行なし20文字以内",IF(NOT(OR(C41="収益",C41="費用")),"区分を選択",IF(NOT(AND(ISNUMBER(D41),D41&gt;=0,D41&lt;=1000000000,D41=INT(D41))),"予算を確認（空欄不可）",IF(NOT(AND(ISNUMBER(E41),E41&gt;=0,E41&lt;=1000000000,E41=INT(E41))),"実績を確認（空欄不可）","確認済み")))))))</f>
        <v/>
      </c>
      <c r="G41" s="1" t="str">
        <f aca="false">IF(F41="","",IF(F41="確認済み",0,1))</f>
        <v/>
      </c>
    </row>
    <row r="42" customFormat="false" ht="32" hidden="false" customHeight="true" outlineLevel="0" collapsed="false">
      <c r="A42" s="13"/>
      <c r="B42" s="14"/>
      <c r="C42" s="15"/>
      <c r="D42" s="16"/>
      <c r="E42" s="16"/>
      <c r="F42" s="1" t="str">
        <f aca="false">IF(COUNTA(A42:E42)=0,"",IF(NOT(AND(ISTEXT(A42),LEN(A42)=8,EXACT(LEFT(A42,4),"BUD-"),ISNUMBER(FIND(MID(A42,5,1)&amp;"x","0x1x2x3x4x5x6x7x8x9x")),ISNUMBER(FIND(MID(A42,6,1)&amp;"x","0x1x2x3x4x5x6x7x8x9x")),ISNUMBER(FIND(MID(A42,7,1)&amp;"x","0x1x2x3x4x5x6x7x8x9x")),ISNUMBER(FIND(MID(A42,8,1)&amp;"x","0x1x2x3x4x5x6x7x8x9x")))),"IDはBUD-と半角数字4桁",IF(COUNTIFS($A$8:$A$57,A42)&gt;1,"科目IDが重複",IF(NOT(AND(ISTEXT(B42),LEN(TRIM(B42))&gt;0,LEN(B42)&lt;=20,EXACT(CLEAN(B42),B42))),"科目は改行なし20文字以内",IF(NOT(OR(C42="収益",C42="費用")),"区分を選択",IF(NOT(AND(ISNUMBER(D42),D42&gt;=0,D42&lt;=1000000000,D42=INT(D42))),"予算を確認（空欄不可）",IF(NOT(AND(ISNUMBER(E42),E42&gt;=0,E42&lt;=1000000000,E42=INT(E42))),"実績を確認（空欄不可）","確認済み")))))))</f>
        <v/>
      </c>
      <c r="G42" s="1" t="str">
        <f aca="false">IF(F42="","",IF(F42="確認済み",0,1))</f>
        <v/>
      </c>
    </row>
    <row r="43" customFormat="false" ht="32" hidden="false" customHeight="true" outlineLevel="0" collapsed="false">
      <c r="A43" s="13"/>
      <c r="B43" s="14"/>
      <c r="C43" s="15"/>
      <c r="D43" s="16"/>
      <c r="E43" s="16"/>
      <c r="F43" s="1" t="str">
        <f aca="false">IF(COUNTA(A43:E43)=0,"",IF(NOT(AND(ISTEXT(A43),LEN(A43)=8,EXACT(LEFT(A43,4),"BUD-"),ISNUMBER(FIND(MID(A43,5,1)&amp;"x","0x1x2x3x4x5x6x7x8x9x")),ISNUMBER(FIND(MID(A43,6,1)&amp;"x","0x1x2x3x4x5x6x7x8x9x")),ISNUMBER(FIND(MID(A43,7,1)&amp;"x","0x1x2x3x4x5x6x7x8x9x")),ISNUMBER(FIND(MID(A43,8,1)&amp;"x","0x1x2x3x4x5x6x7x8x9x")))),"IDはBUD-と半角数字4桁",IF(COUNTIFS($A$8:$A$57,A43)&gt;1,"科目IDが重複",IF(NOT(AND(ISTEXT(B43),LEN(TRIM(B43))&gt;0,LEN(B43)&lt;=20,EXACT(CLEAN(B43),B43))),"科目は改行なし20文字以内",IF(NOT(OR(C43="収益",C43="費用")),"区分を選択",IF(NOT(AND(ISNUMBER(D43),D43&gt;=0,D43&lt;=1000000000,D43=INT(D43))),"予算を確認（空欄不可）",IF(NOT(AND(ISNUMBER(E43),E43&gt;=0,E43&lt;=1000000000,E43=INT(E43))),"実績を確認（空欄不可）","確認済み")))))))</f>
        <v/>
      </c>
      <c r="G43" s="1" t="str">
        <f aca="false">IF(F43="","",IF(F43="確認済み",0,1))</f>
        <v/>
      </c>
    </row>
    <row r="44" customFormat="false" ht="32" hidden="false" customHeight="true" outlineLevel="0" collapsed="false">
      <c r="A44" s="13"/>
      <c r="B44" s="14"/>
      <c r="C44" s="15"/>
      <c r="D44" s="16"/>
      <c r="E44" s="16"/>
      <c r="F44" s="1" t="str">
        <f aca="false">IF(COUNTA(A44:E44)=0,"",IF(NOT(AND(ISTEXT(A44),LEN(A44)=8,EXACT(LEFT(A44,4),"BUD-"),ISNUMBER(FIND(MID(A44,5,1)&amp;"x","0x1x2x3x4x5x6x7x8x9x")),ISNUMBER(FIND(MID(A44,6,1)&amp;"x","0x1x2x3x4x5x6x7x8x9x")),ISNUMBER(FIND(MID(A44,7,1)&amp;"x","0x1x2x3x4x5x6x7x8x9x")),ISNUMBER(FIND(MID(A44,8,1)&amp;"x","0x1x2x3x4x5x6x7x8x9x")))),"IDはBUD-と半角数字4桁",IF(COUNTIFS($A$8:$A$57,A44)&gt;1,"科目IDが重複",IF(NOT(AND(ISTEXT(B44),LEN(TRIM(B44))&gt;0,LEN(B44)&lt;=20,EXACT(CLEAN(B44),B44))),"科目は改行なし20文字以内",IF(NOT(OR(C44="収益",C44="費用")),"区分を選択",IF(NOT(AND(ISNUMBER(D44),D44&gt;=0,D44&lt;=1000000000,D44=INT(D44))),"予算を確認（空欄不可）",IF(NOT(AND(ISNUMBER(E44),E44&gt;=0,E44&lt;=1000000000,E44=INT(E44))),"実績を確認（空欄不可）","確認済み")))))))</f>
        <v/>
      </c>
      <c r="G44" s="1" t="str">
        <f aca="false">IF(F44="","",IF(F44="確認済み",0,1))</f>
        <v/>
      </c>
    </row>
    <row r="45" customFormat="false" ht="32" hidden="false" customHeight="true" outlineLevel="0" collapsed="false">
      <c r="A45" s="13"/>
      <c r="B45" s="14"/>
      <c r="C45" s="15"/>
      <c r="D45" s="16"/>
      <c r="E45" s="16"/>
      <c r="F45" s="1" t="str">
        <f aca="false">IF(COUNTA(A45:E45)=0,"",IF(NOT(AND(ISTEXT(A45),LEN(A45)=8,EXACT(LEFT(A45,4),"BUD-"),ISNUMBER(FIND(MID(A45,5,1)&amp;"x","0x1x2x3x4x5x6x7x8x9x")),ISNUMBER(FIND(MID(A45,6,1)&amp;"x","0x1x2x3x4x5x6x7x8x9x")),ISNUMBER(FIND(MID(A45,7,1)&amp;"x","0x1x2x3x4x5x6x7x8x9x")),ISNUMBER(FIND(MID(A45,8,1)&amp;"x","0x1x2x3x4x5x6x7x8x9x")))),"IDはBUD-と半角数字4桁",IF(COUNTIFS($A$8:$A$57,A45)&gt;1,"科目IDが重複",IF(NOT(AND(ISTEXT(B45),LEN(TRIM(B45))&gt;0,LEN(B45)&lt;=20,EXACT(CLEAN(B45),B45))),"科目は改行なし20文字以内",IF(NOT(OR(C45="収益",C45="費用")),"区分を選択",IF(NOT(AND(ISNUMBER(D45),D45&gt;=0,D45&lt;=1000000000,D45=INT(D45))),"予算を確認（空欄不可）",IF(NOT(AND(ISNUMBER(E45),E45&gt;=0,E45&lt;=1000000000,E45=INT(E45))),"実績を確認（空欄不可）","確認済み")))))))</f>
        <v/>
      </c>
      <c r="G45" s="1" t="str">
        <f aca="false">IF(F45="","",IF(F45="確認済み",0,1))</f>
        <v/>
      </c>
    </row>
    <row r="46" customFormat="false" ht="32" hidden="false" customHeight="true" outlineLevel="0" collapsed="false">
      <c r="A46" s="13"/>
      <c r="B46" s="14"/>
      <c r="C46" s="15"/>
      <c r="D46" s="16"/>
      <c r="E46" s="16"/>
      <c r="F46" s="1" t="str">
        <f aca="false">IF(COUNTA(A46:E46)=0,"",IF(NOT(AND(ISTEXT(A46),LEN(A46)=8,EXACT(LEFT(A46,4),"BUD-"),ISNUMBER(FIND(MID(A46,5,1)&amp;"x","0x1x2x3x4x5x6x7x8x9x")),ISNUMBER(FIND(MID(A46,6,1)&amp;"x","0x1x2x3x4x5x6x7x8x9x")),ISNUMBER(FIND(MID(A46,7,1)&amp;"x","0x1x2x3x4x5x6x7x8x9x")),ISNUMBER(FIND(MID(A46,8,1)&amp;"x","0x1x2x3x4x5x6x7x8x9x")))),"IDはBUD-と半角数字4桁",IF(COUNTIFS($A$8:$A$57,A46)&gt;1,"科目IDが重複",IF(NOT(AND(ISTEXT(B46),LEN(TRIM(B46))&gt;0,LEN(B46)&lt;=20,EXACT(CLEAN(B46),B46))),"科目は改行なし20文字以内",IF(NOT(OR(C46="収益",C46="費用")),"区分を選択",IF(NOT(AND(ISNUMBER(D46),D46&gt;=0,D46&lt;=1000000000,D46=INT(D46))),"予算を確認（空欄不可）",IF(NOT(AND(ISNUMBER(E46),E46&gt;=0,E46&lt;=1000000000,E46=INT(E46))),"実績を確認（空欄不可）","確認済み")))))))</f>
        <v/>
      </c>
      <c r="G46" s="1" t="str">
        <f aca="false">IF(F46="","",IF(F46="確認済み",0,1))</f>
        <v/>
      </c>
    </row>
    <row r="47" customFormat="false" ht="32" hidden="false" customHeight="true" outlineLevel="0" collapsed="false">
      <c r="A47" s="13"/>
      <c r="B47" s="14"/>
      <c r="C47" s="15"/>
      <c r="D47" s="16"/>
      <c r="E47" s="16"/>
      <c r="F47" s="1" t="str">
        <f aca="false">IF(COUNTA(A47:E47)=0,"",IF(NOT(AND(ISTEXT(A47),LEN(A47)=8,EXACT(LEFT(A47,4),"BUD-"),ISNUMBER(FIND(MID(A47,5,1)&amp;"x","0x1x2x3x4x5x6x7x8x9x")),ISNUMBER(FIND(MID(A47,6,1)&amp;"x","0x1x2x3x4x5x6x7x8x9x")),ISNUMBER(FIND(MID(A47,7,1)&amp;"x","0x1x2x3x4x5x6x7x8x9x")),ISNUMBER(FIND(MID(A47,8,1)&amp;"x","0x1x2x3x4x5x6x7x8x9x")))),"IDはBUD-と半角数字4桁",IF(COUNTIFS($A$8:$A$57,A47)&gt;1,"科目IDが重複",IF(NOT(AND(ISTEXT(B47),LEN(TRIM(B47))&gt;0,LEN(B47)&lt;=20,EXACT(CLEAN(B47),B47))),"科目は改行なし20文字以内",IF(NOT(OR(C47="収益",C47="費用")),"区分を選択",IF(NOT(AND(ISNUMBER(D47),D47&gt;=0,D47&lt;=1000000000,D47=INT(D47))),"予算を確認（空欄不可）",IF(NOT(AND(ISNUMBER(E47),E47&gt;=0,E47&lt;=1000000000,E47=INT(E47))),"実績を確認（空欄不可）","確認済み")))))))</f>
        <v/>
      </c>
      <c r="G47" s="1" t="str">
        <f aca="false">IF(F47="","",IF(F47="確認済み",0,1))</f>
        <v/>
      </c>
    </row>
    <row r="48" customFormat="false" ht="32" hidden="false" customHeight="true" outlineLevel="0" collapsed="false">
      <c r="A48" s="13"/>
      <c r="B48" s="14"/>
      <c r="C48" s="15"/>
      <c r="D48" s="16"/>
      <c r="E48" s="16"/>
      <c r="F48" s="1" t="str">
        <f aca="false">IF(COUNTA(A48:E48)=0,"",IF(NOT(AND(ISTEXT(A48),LEN(A48)=8,EXACT(LEFT(A48,4),"BUD-"),ISNUMBER(FIND(MID(A48,5,1)&amp;"x","0x1x2x3x4x5x6x7x8x9x")),ISNUMBER(FIND(MID(A48,6,1)&amp;"x","0x1x2x3x4x5x6x7x8x9x")),ISNUMBER(FIND(MID(A48,7,1)&amp;"x","0x1x2x3x4x5x6x7x8x9x")),ISNUMBER(FIND(MID(A48,8,1)&amp;"x","0x1x2x3x4x5x6x7x8x9x")))),"IDはBUD-と半角数字4桁",IF(COUNTIFS($A$8:$A$57,A48)&gt;1,"科目IDが重複",IF(NOT(AND(ISTEXT(B48),LEN(TRIM(B48))&gt;0,LEN(B48)&lt;=20,EXACT(CLEAN(B48),B48))),"科目は改行なし20文字以内",IF(NOT(OR(C48="収益",C48="費用")),"区分を選択",IF(NOT(AND(ISNUMBER(D48),D48&gt;=0,D48&lt;=1000000000,D48=INT(D48))),"予算を確認（空欄不可）",IF(NOT(AND(ISNUMBER(E48),E48&gt;=0,E48&lt;=1000000000,E48=INT(E48))),"実績を確認（空欄不可）","確認済み")))))))</f>
        <v/>
      </c>
      <c r="G48" s="1" t="str">
        <f aca="false">IF(F48="","",IF(F48="確認済み",0,1))</f>
        <v/>
      </c>
    </row>
    <row r="49" customFormat="false" ht="32" hidden="false" customHeight="true" outlineLevel="0" collapsed="false">
      <c r="A49" s="13"/>
      <c r="B49" s="14"/>
      <c r="C49" s="15"/>
      <c r="D49" s="16"/>
      <c r="E49" s="16"/>
      <c r="F49" s="1" t="str">
        <f aca="false">IF(COUNTA(A49:E49)=0,"",IF(NOT(AND(ISTEXT(A49),LEN(A49)=8,EXACT(LEFT(A49,4),"BUD-"),ISNUMBER(FIND(MID(A49,5,1)&amp;"x","0x1x2x3x4x5x6x7x8x9x")),ISNUMBER(FIND(MID(A49,6,1)&amp;"x","0x1x2x3x4x5x6x7x8x9x")),ISNUMBER(FIND(MID(A49,7,1)&amp;"x","0x1x2x3x4x5x6x7x8x9x")),ISNUMBER(FIND(MID(A49,8,1)&amp;"x","0x1x2x3x4x5x6x7x8x9x")))),"IDはBUD-と半角数字4桁",IF(COUNTIFS($A$8:$A$57,A49)&gt;1,"科目IDが重複",IF(NOT(AND(ISTEXT(B49),LEN(TRIM(B49))&gt;0,LEN(B49)&lt;=20,EXACT(CLEAN(B49),B49))),"科目は改行なし20文字以内",IF(NOT(OR(C49="収益",C49="費用")),"区分を選択",IF(NOT(AND(ISNUMBER(D49),D49&gt;=0,D49&lt;=1000000000,D49=INT(D49))),"予算を確認（空欄不可）",IF(NOT(AND(ISNUMBER(E49),E49&gt;=0,E49&lt;=1000000000,E49=INT(E49))),"実績を確認（空欄不可）","確認済み")))))))</f>
        <v/>
      </c>
      <c r="G49" s="1" t="str">
        <f aca="false">IF(F49="","",IF(F49="確認済み",0,1))</f>
        <v/>
      </c>
    </row>
    <row r="50" customFormat="false" ht="32" hidden="false" customHeight="true" outlineLevel="0" collapsed="false">
      <c r="A50" s="13"/>
      <c r="B50" s="14"/>
      <c r="C50" s="15"/>
      <c r="D50" s="16"/>
      <c r="E50" s="16"/>
      <c r="F50" s="1" t="str">
        <f aca="false">IF(COUNTA(A50:E50)=0,"",IF(NOT(AND(ISTEXT(A50),LEN(A50)=8,EXACT(LEFT(A50,4),"BUD-"),ISNUMBER(FIND(MID(A50,5,1)&amp;"x","0x1x2x3x4x5x6x7x8x9x")),ISNUMBER(FIND(MID(A50,6,1)&amp;"x","0x1x2x3x4x5x6x7x8x9x")),ISNUMBER(FIND(MID(A50,7,1)&amp;"x","0x1x2x3x4x5x6x7x8x9x")),ISNUMBER(FIND(MID(A50,8,1)&amp;"x","0x1x2x3x4x5x6x7x8x9x")))),"IDはBUD-と半角数字4桁",IF(COUNTIFS($A$8:$A$57,A50)&gt;1,"科目IDが重複",IF(NOT(AND(ISTEXT(B50),LEN(TRIM(B50))&gt;0,LEN(B50)&lt;=20,EXACT(CLEAN(B50),B50))),"科目は改行なし20文字以内",IF(NOT(OR(C50="収益",C50="費用")),"区分を選択",IF(NOT(AND(ISNUMBER(D50),D50&gt;=0,D50&lt;=1000000000,D50=INT(D50))),"予算を確認（空欄不可）",IF(NOT(AND(ISNUMBER(E50),E50&gt;=0,E50&lt;=1000000000,E50=INT(E50))),"実績を確認（空欄不可）","確認済み")))))))</f>
        <v/>
      </c>
      <c r="G50" s="1" t="str">
        <f aca="false">IF(F50="","",IF(F50="確認済み",0,1))</f>
        <v/>
      </c>
    </row>
    <row r="51" customFormat="false" ht="32" hidden="false" customHeight="true" outlineLevel="0" collapsed="false">
      <c r="A51" s="13"/>
      <c r="B51" s="14"/>
      <c r="C51" s="15"/>
      <c r="D51" s="16"/>
      <c r="E51" s="16"/>
      <c r="F51" s="1" t="str">
        <f aca="false">IF(COUNTA(A51:E51)=0,"",IF(NOT(AND(ISTEXT(A51),LEN(A51)=8,EXACT(LEFT(A51,4),"BUD-"),ISNUMBER(FIND(MID(A51,5,1)&amp;"x","0x1x2x3x4x5x6x7x8x9x")),ISNUMBER(FIND(MID(A51,6,1)&amp;"x","0x1x2x3x4x5x6x7x8x9x")),ISNUMBER(FIND(MID(A51,7,1)&amp;"x","0x1x2x3x4x5x6x7x8x9x")),ISNUMBER(FIND(MID(A51,8,1)&amp;"x","0x1x2x3x4x5x6x7x8x9x")))),"IDはBUD-と半角数字4桁",IF(COUNTIFS($A$8:$A$57,A51)&gt;1,"科目IDが重複",IF(NOT(AND(ISTEXT(B51),LEN(TRIM(B51))&gt;0,LEN(B51)&lt;=20,EXACT(CLEAN(B51),B51))),"科目は改行なし20文字以内",IF(NOT(OR(C51="収益",C51="費用")),"区分を選択",IF(NOT(AND(ISNUMBER(D51),D51&gt;=0,D51&lt;=1000000000,D51=INT(D51))),"予算を確認（空欄不可）",IF(NOT(AND(ISNUMBER(E51),E51&gt;=0,E51&lt;=1000000000,E51=INT(E51))),"実績を確認（空欄不可）","確認済み")))))))</f>
        <v/>
      </c>
      <c r="G51" s="1" t="str">
        <f aca="false">IF(F51="","",IF(F51="確認済み",0,1))</f>
        <v/>
      </c>
    </row>
    <row r="52" customFormat="false" ht="32" hidden="false" customHeight="true" outlineLevel="0" collapsed="false">
      <c r="A52" s="13"/>
      <c r="B52" s="14"/>
      <c r="C52" s="15"/>
      <c r="D52" s="16"/>
      <c r="E52" s="16"/>
      <c r="F52" s="1" t="str">
        <f aca="false">IF(COUNTA(A52:E52)=0,"",IF(NOT(AND(ISTEXT(A52),LEN(A52)=8,EXACT(LEFT(A52,4),"BUD-"),ISNUMBER(FIND(MID(A52,5,1)&amp;"x","0x1x2x3x4x5x6x7x8x9x")),ISNUMBER(FIND(MID(A52,6,1)&amp;"x","0x1x2x3x4x5x6x7x8x9x")),ISNUMBER(FIND(MID(A52,7,1)&amp;"x","0x1x2x3x4x5x6x7x8x9x")),ISNUMBER(FIND(MID(A52,8,1)&amp;"x","0x1x2x3x4x5x6x7x8x9x")))),"IDはBUD-と半角数字4桁",IF(COUNTIFS($A$8:$A$57,A52)&gt;1,"科目IDが重複",IF(NOT(AND(ISTEXT(B52),LEN(TRIM(B52))&gt;0,LEN(B52)&lt;=20,EXACT(CLEAN(B52),B52))),"科目は改行なし20文字以内",IF(NOT(OR(C52="収益",C52="費用")),"区分を選択",IF(NOT(AND(ISNUMBER(D52),D52&gt;=0,D52&lt;=1000000000,D52=INT(D52))),"予算を確認（空欄不可）",IF(NOT(AND(ISNUMBER(E52),E52&gt;=0,E52&lt;=1000000000,E52=INT(E52))),"実績を確認（空欄不可）","確認済み")))))))</f>
        <v/>
      </c>
      <c r="G52" s="1" t="str">
        <f aca="false">IF(F52="","",IF(F52="確認済み",0,1))</f>
        <v/>
      </c>
    </row>
    <row r="53" customFormat="false" ht="32" hidden="false" customHeight="true" outlineLevel="0" collapsed="false">
      <c r="A53" s="13"/>
      <c r="B53" s="14"/>
      <c r="C53" s="15"/>
      <c r="D53" s="16"/>
      <c r="E53" s="16"/>
      <c r="F53" s="1" t="str">
        <f aca="false">IF(COUNTA(A53:E53)=0,"",IF(NOT(AND(ISTEXT(A53),LEN(A53)=8,EXACT(LEFT(A53,4),"BUD-"),ISNUMBER(FIND(MID(A53,5,1)&amp;"x","0x1x2x3x4x5x6x7x8x9x")),ISNUMBER(FIND(MID(A53,6,1)&amp;"x","0x1x2x3x4x5x6x7x8x9x")),ISNUMBER(FIND(MID(A53,7,1)&amp;"x","0x1x2x3x4x5x6x7x8x9x")),ISNUMBER(FIND(MID(A53,8,1)&amp;"x","0x1x2x3x4x5x6x7x8x9x")))),"IDはBUD-と半角数字4桁",IF(COUNTIFS($A$8:$A$57,A53)&gt;1,"科目IDが重複",IF(NOT(AND(ISTEXT(B53),LEN(TRIM(B53))&gt;0,LEN(B53)&lt;=20,EXACT(CLEAN(B53),B53))),"科目は改行なし20文字以内",IF(NOT(OR(C53="収益",C53="費用")),"区分を選択",IF(NOT(AND(ISNUMBER(D53),D53&gt;=0,D53&lt;=1000000000,D53=INT(D53))),"予算を確認（空欄不可）",IF(NOT(AND(ISNUMBER(E53),E53&gt;=0,E53&lt;=1000000000,E53=INT(E53))),"実績を確認（空欄不可）","確認済み")))))))</f>
        <v/>
      </c>
      <c r="G53" s="1" t="str">
        <f aca="false">IF(F53="","",IF(F53="確認済み",0,1))</f>
        <v/>
      </c>
    </row>
    <row r="54" customFormat="false" ht="32" hidden="false" customHeight="true" outlineLevel="0" collapsed="false">
      <c r="A54" s="13"/>
      <c r="B54" s="14"/>
      <c r="C54" s="15"/>
      <c r="D54" s="16"/>
      <c r="E54" s="16"/>
      <c r="F54" s="1" t="str">
        <f aca="false">IF(COUNTA(A54:E54)=0,"",IF(NOT(AND(ISTEXT(A54),LEN(A54)=8,EXACT(LEFT(A54,4),"BUD-"),ISNUMBER(FIND(MID(A54,5,1)&amp;"x","0x1x2x3x4x5x6x7x8x9x")),ISNUMBER(FIND(MID(A54,6,1)&amp;"x","0x1x2x3x4x5x6x7x8x9x")),ISNUMBER(FIND(MID(A54,7,1)&amp;"x","0x1x2x3x4x5x6x7x8x9x")),ISNUMBER(FIND(MID(A54,8,1)&amp;"x","0x1x2x3x4x5x6x7x8x9x")))),"IDはBUD-と半角数字4桁",IF(COUNTIFS($A$8:$A$57,A54)&gt;1,"科目IDが重複",IF(NOT(AND(ISTEXT(B54),LEN(TRIM(B54))&gt;0,LEN(B54)&lt;=20,EXACT(CLEAN(B54),B54))),"科目は改行なし20文字以内",IF(NOT(OR(C54="収益",C54="費用")),"区分を選択",IF(NOT(AND(ISNUMBER(D54),D54&gt;=0,D54&lt;=1000000000,D54=INT(D54))),"予算を確認（空欄不可）",IF(NOT(AND(ISNUMBER(E54),E54&gt;=0,E54&lt;=1000000000,E54=INT(E54))),"実績を確認（空欄不可）","確認済み")))))))</f>
        <v/>
      </c>
      <c r="G54" s="1" t="str">
        <f aca="false">IF(F54="","",IF(F54="確認済み",0,1))</f>
        <v/>
      </c>
    </row>
    <row r="55" customFormat="false" ht="32" hidden="false" customHeight="true" outlineLevel="0" collapsed="false">
      <c r="A55" s="13"/>
      <c r="B55" s="14"/>
      <c r="C55" s="15"/>
      <c r="D55" s="16"/>
      <c r="E55" s="16"/>
      <c r="F55" s="1" t="str">
        <f aca="false">IF(COUNTA(A55:E55)=0,"",IF(NOT(AND(ISTEXT(A55),LEN(A55)=8,EXACT(LEFT(A55,4),"BUD-"),ISNUMBER(FIND(MID(A55,5,1)&amp;"x","0x1x2x3x4x5x6x7x8x9x")),ISNUMBER(FIND(MID(A55,6,1)&amp;"x","0x1x2x3x4x5x6x7x8x9x")),ISNUMBER(FIND(MID(A55,7,1)&amp;"x","0x1x2x3x4x5x6x7x8x9x")),ISNUMBER(FIND(MID(A55,8,1)&amp;"x","0x1x2x3x4x5x6x7x8x9x")))),"IDはBUD-と半角数字4桁",IF(COUNTIFS($A$8:$A$57,A55)&gt;1,"科目IDが重複",IF(NOT(AND(ISTEXT(B55),LEN(TRIM(B55))&gt;0,LEN(B55)&lt;=20,EXACT(CLEAN(B55),B55))),"科目は改行なし20文字以内",IF(NOT(OR(C55="収益",C55="費用")),"区分を選択",IF(NOT(AND(ISNUMBER(D55),D55&gt;=0,D55&lt;=1000000000,D55=INT(D55))),"予算を確認（空欄不可）",IF(NOT(AND(ISNUMBER(E55),E55&gt;=0,E55&lt;=1000000000,E55=INT(E55))),"実績を確認（空欄不可）","確認済み")))))))</f>
        <v/>
      </c>
      <c r="G55" s="1" t="str">
        <f aca="false">IF(F55="","",IF(F55="確認済み",0,1))</f>
        <v/>
      </c>
    </row>
    <row r="56" customFormat="false" ht="32" hidden="false" customHeight="true" outlineLevel="0" collapsed="false">
      <c r="A56" s="13"/>
      <c r="B56" s="14"/>
      <c r="C56" s="15"/>
      <c r="D56" s="16"/>
      <c r="E56" s="16"/>
      <c r="F56" s="1" t="str">
        <f aca="false">IF(COUNTA(A56:E56)=0,"",IF(NOT(AND(ISTEXT(A56),LEN(A56)=8,EXACT(LEFT(A56,4),"BUD-"),ISNUMBER(FIND(MID(A56,5,1)&amp;"x","0x1x2x3x4x5x6x7x8x9x")),ISNUMBER(FIND(MID(A56,6,1)&amp;"x","0x1x2x3x4x5x6x7x8x9x")),ISNUMBER(FIND(MID(A56,7,1)&amp;"x","0x1x2x3x4x5x6x7x8x9x")),ISNUMBER(FIND(MID(A56,8,1)&amp;"x","0x1x2x3x4x5x6x7x8x9x")))),"IDはBUD-と半角数字4桁",IF(COUNTIFS($A$8:$A$57,A56)&gt;1,"科目IDが重複",IF(NOT(AND(ISTEXT(B56),LEN(TRIM(B56))&gt;0,LEN(B56)&lt;=20,EXACT(CLEAN(B56),B56))),"科目は改行なし20文字以内",IF(NOT(OR(C56="収益",C56="費用")),"区分を選択",IF(NOT(AND(ISNUMBER(D56),D56&gt;=0,D56&lt;=1000000000,D56=INT(D56))),"予算を確認（空欄不可）",IF(NOT(AND(ISNUMBER(E56),E56&gt;=0,E56&lt;=1000000000,E56=INT(E56))),"実績を確認（空欄不可）","確認済み")))))))</f>
        <v/>
      </c>
      <c r="G56" s="1" t="str">
        <f aca="false">IF(F56="","",IF(F56="確認済み",0,1))</f>
        <v/>
      </c>
    </row>
    <row r="57" customFormat="false" ht="32" hidden="false" customHeight="true" outlineLevel="0" collapsed="false">
      <c r="A57" s="13"/>
      <c r="B57" s="14"/>
      <c r="C57" s="15"/>
      <c r="D57" s="16"/>
      <c r="E57" s="16"/>
      <c r="F57" s="1" t="str">
        <f aca="false">IF(COUNTA(A57:E57)=0,"",IF(NOT(AND(ISTEXT(A57),LEN(A57)=8,EXACT(LEFT(A57,4),"BUD-"),ISNUMBER(FIND(MID(A57,5,1)&amp;"x","0x1x2x3x4x5x6x7x8x9x")),ISNUMBER(FIND(MID(A57,6,1)&amp;"x","0x1x2x3x4x5x6x7x8x9x")),ISNUMBER(FIND(MID(A57,7,1)&amp;"x","0x1x2x3x4x5x6x7x8x9x")),ISNUMBER(FIND(MID(A57,8,1)&amp;"x","0x1x2x3x4x5x6x7x8x9x")))),"IDはBUD-と半角数字4桁",IF(COUNTIFS($A$8:$A$57,A57)&gt;1,"科目IDが重複",IF(NOT(AND(ISTEXT(B57),LEN(TRIM(B57))&gt;0,LEN(B57)&lt;=20,EXACT(CLEAN(B57),B57))),"科目は改行なし20文字以内",IF(NOT(OR(C57="収益",C57="費用")),"区分を選択",IF(NOT(AND(ISNUMBER(D57),D57&gt;=0,D57&lt;=1000000000,D57=INT(D57))),"予算を確認（空欄不可）",IF(NOT(AND(ISNUMBER(E57),E57&gt;=0,E57&lt;=1000000000,E57=INT(E57))),"実績を確認（空欄不可）","確認済み")))))))</f>
        <v/>
      </c>
      <c r="G57" s="1" t="str">
        <f aca="false">IF(F57="","",IF(F57="確認済み",0,1))</f>
        <v/>
      </c>
    </row>
    <row r="58" customFormat="false" ht="22" hidden="false" customHeight="true" outlineLevel="0" collapsed="false">
      <c r="A58" s="1"/>
      <c r="B58" s="1"/>
      <c r="C58" s="1"/>
      <c r="D58" s="1"/>
      <c r="E58" s="1"/>
      <c r="F58" s="1"/>
      <c r="G58" s="1"/>
    </row>
    <row r="59" customFormat="false" ht="22" hidden="false" customHeight="true" outlineLevel="0" collapsed="false">
      <c r="A59" s="1"/>
      <c r="B59" s="1"/>
      <c r="C59" s="1"/>
      <c r="D59" s="1"/>
      <c r="E59" s="1"/>
      <c r="F59" s="1"/>
      <c r="G59" s="1"/>
    </row>
    <row r="60" customFormat="false" ht="22" hidden="false" customHeight="true" outlineLevel="0" collapsed="false">
      <c r="A60" s="1" t="s">
        <v>41</v>
      </c>
      <c r="B60" s="1"/>
      <c r="C60" s="1"/>
      <c r="D60" s="1"/>
      <c r="E60" s="1"/>
      <c r="F60" s="1"/>
      <c r="G60" s="1"/>
    </row>
    <row r="61" customFormat="false" ht="22" hidden="false" customHeight="true" outlineLevel="0" collapsed="false">
      <c r="A61" s="1" t="s">
        <v>42</v>
      </c>
      <c r="B61" s="1"/>
      <c r="C61" s="1"/>
      <c r="D61" s="1"/>
      <c r="E61" s="1"/>
      <c r="F61" s="1"/>
      <c r="G61" s="1"/>
    </row>
    <row r="62" customFormat="false" ht="22" hidden="false" customHeight="true" outlineLevel="0" collapsed="false">
      <c r="A62" s="4" t="s">
        <v>43</v>
      </c>
      <c r="B62" s="1"/>
      <c r="C62" s="1"/>
      <c r="D62" s="1"/>
      <c r="E62" s="1"/>
      <c r="F62" s="1"/>
      <c r="G62" s="1"/>
    </row>
    <row r="63" customFormat="false" ht="22" hidden="false" customHeight="true" outlineLevel="0" collapsed="false">
      <c r="A63" s="1" t="s">
        <v>44</v>
      </c>
      <c r="B63" s="1"/>
      <c r="C63" s="1"/>
      <c r="D63" s="1"/>
      <c r="E63" s="1"/>
      <c r="F63" s="1"/>
      <c r="G63" s="1"/>
    </row>
    <row r="64" customFormat="false" ht="22" hidden="false" customHeight="true" outlineLevel="0" collapsed="false">
      <c r="A64" s="1" t="s">
        <v>45</v>
      </c>
      <c r="B64" s="1"/>
      <c r="C64" s="1"/>
      <c r="D64" s="1"/>
      <c r="E64" s="1"/>
      <c r="F64" s="1"/>
      <c r="G64" s="1"/>
    </row>
    <row r="65" customFormat="false" ht="22" hidden="false" customHeight="true" outlineLevel="0" collapsed="false">
      <c r="A65" s="1" t="s">
        <v>46</v>
      </c>
      <c r="B65" s="1"/>
      <c r="C65" s="1"/>
      <c r="D65" s="1"/>
      <c r="E65" s="1"/>
      <c r="F65" s="1"/>
      <c r="G65" s="1"/>
    </row>
    <row r="66" customFormat="false" ht="22" hidden="false" customHeight="true" outlineLevel="0" collapsed="false">
      <c r="A66" s="1" t="s">
        <v>47</v>
      </c>
      <c r="B66" s="1"/>
      <c r="C66" s="1"/>
      <c r="D66" s="1"/>
      <c r="E66" s="1"/>
      <c r="F66" s="1"/>
      <c r="G66" s="1"/>
    </row>
    <row r="67" customFormat="false" ht="22" hidden="false" customHeight="true" outlineLevel="0" collapsed="false">
      <c r="A67" s="1" t="s">
        <v>48</v>
      </c>
      <c r="B67" s="1"/>
      <c r="C67" s="1"/>
      <c r="D67" s="1"/>
      <c r="E67" s="1"/>
      <c r="F67" s="1"/>
      <c r="G67" s="1"/>
    </row>
    <row r="68" customFormat="false" ht="22" hidden="false" customHeight="true" outlineLevel="0" collapsed="false">
      <c r="A68" s="1" t="s">
        <v>49</v>
      </c>
      <c r="B68" s="1"/>
      <c r="C68" s="1"/>
      <c r="D68" s="1"/>
      <c r="E68" s="1"/>
      <c r="F68" s="1"/>
      <c r="G68" s="1"/>
    </row>
    <row r="69" customFormat="false" ht="22" hidden="false" customHeight="true" outlineLevel="0" collapsed="false">
      <c r="A69" s="1" t="s">
        <v>50</v>
      </c>
      <c r="B69" s="1"/>
      <c r="C69" s="1"/>
      <c r="D69" s="1"/>
      <c r="E69" s="1"/>
      <c r="F69" s="1"/>
      <c r="G69" s="1"/>
    </row>
  </sheetData>
  <conditionalFormatting sqref="F8:G57">
    <cfRule type="expression" priority="2" aboveAverage="0" equalAverage="0" bottom="0" percent="0" rank="0" text="" dxfId="2">
      <formula>AND($F8&lt;&gt;"",$F8&lt;&gt;"確認済み")</formula>
    </cfRule>
  </conditionalFormatting>
  <dataValidations count="3">
    <dataValidation allowBlank="false" errorStyle="stop" operator="between" showDropDown="false" showErrorMessage="false" showInputMessage="false" sqref="C8:C57" type="list">
      <formula1>"収益,費用"</formula1>
      <formula2>0</formula2>
    </dataValidation>
    <dataValidation allowBlank="false" errorStyle="stop" operator="between" showDropDown="false" showErrorMessage="false" showInputMessage="false" sqref="D8:D57" type="whole">
      <formula1>0</formula1>
      <formula2>1000000000</formula2>
    </dataValidation>
    <dataValidation allowBlank="false" errorStyle="stop" operator="between" showDropDown="false" showErrorMessage="false" showInputMessage="false" sqref="E8:E57" type="whole">
      <formula1>0</formula1>
      <formula2>1000000000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2026-10-15T20:14:14Z</dcterms:modified>
  <cp:revision>1</cp:revision>
  <dc:subject/>
  <dc:title/>
</cp:coreProperties>
</file>